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lena.milovanovic1\Desktop\Javne rasprave AP\Javna rasprava II\"/>
    </mc:Choice>
  </mc:AlternateContent>
  <bookViews>
    <workbookView xWindow="-105" yWindow="-105" windowWidth="23250" windowHeight="12570" activeTab="2"/>
  </bookViews>
  <sheets>
    <sheet name="Општи циљ" sheetId="1" r:id="rId1"/>
    <sheet name="Посебни циљ 1" sheetId="2" r:id="rId2"/>
    <sheet name="Посебни циљ 2" sheetId="3" r:id="rId3"/>
    <sheet name="Посебни циљ 3" sheetId="4" r:id="rId4"/>
    <sheet name="Посебни циљ 4" sheetId="5" r:id="rId5"/>
    <sheet name="Буџет по циљевима" sheetId="6" r:id="rId6"/>
  </sheets>
  <definedNames>
    <definedName name="_ftn1" localSheetId="0">'Општи циљ'!#REF!</definedName>
    <definedName name="_ftn2" localSheetId="0">'Општи циљ'!#REF!</definedName>
    <definedName name="_ftn3" localSheetId="0">'Општи циљ'!#REF!</definedName>
    <definedName name="_ftn4" localSheetId="0">'Општи циљ'!#REF!</definedName>
    <definedName name="_ftn5" localSheetId="0">'Општи циљ'!#REF!</definedName>
    <definedName name="_ftn6" localSheetId="0">'Општи циљ'!#REF!</definedName>
    <definedName name="_ftn7" localSheetId="0">'Општи циљ'!#REF!</definedName>
    <definedName name="_ftn8" localSheetId="0">'Општи циљ'!#REF!</definedName>
    <definedName name="_ftn9" localSheetId="0">'Општи циљ'!#REF!</definedName>
    <definedName name="_ftnref1" localSheetId="0">'Општи циљ'!#REF!</definedName>
    <definedName name="_ftnref2" localSheetId="0">'Посебни циљ 3'!$A$7</definedName>
    <definedName name="_ftnref3" localSheetId="0">'Посебни циљ 3'!#REF!</definedName>
    <definedName name="_ftnref4" localSheetId="0">'Посебни циљ 3'!$A$78</definedName>
    <definedName name="_ftnref5" localSheetId="0">'Посебни циљ 3'!#REF!</definedName>
    <definedName name="_ftnref6" localSheetId="0">'Посебни циљ 3'!#REF!</definedName>
    <definedName name="_ftnref7" localSheetId="0">'Општи циљ'!#REF!</definedName>
    <definedName name="_ftnref8" localSheetId="0">'Општи циљ'!#REF!</definedName>
    <definedName name="_ftnref9" localSheetId="0">'Општи циљ'!#REF!</definedName>
    <definedName name="_Toc77068896" localSheetId="0">'Општи циљ'!#REF!</definedName>
  </definedNames>
  <calcPr calcId="162913"/>
</workbook>
</file>

<file path=xl/calcChain.xml><?xml version="1.0" encoding="utf-8"?>
<calcChain xmlns="http://schemas.openxmlformats.org/spreadsheetml/2006/main">
  <c r="G93" i="5" l="1"/>
  <c r="H93" i="5"/>
  <c r="H76" i="5"/>
  <c r="G76" i="5"/>
  <c r="H52" i="5"/>
  <c r="G52" i="5"/>
  <c r="H32" i="5"/>
  <c r="G32" i="5"/>
  <c r="H15" i="5"/>
  <c r="G15" i="5"/>
  <c r="I101" i="5"/>
  <c r="J101" i="5" s="1"/>
  <c r="H101" i="5"/>
  <c r="J113" i="4"/>
  <c r="I113" i="4"/>
  <c r="D4" i="6"/>
  <c r="H113" i="4"/>
  <c r="C4" i="6" s="1"/>
  <c r="H102" i="4"/>
  <c r="G102" i="4"/>
  <c r="H83" i="4"/>
  <c r="G83" i="4"/>
  <c r="H62" i="4"/>
  <c r="G62" i="4"/>
  <c r="H39" i="4"/>
  <c r="G39" i="4"/>
  <c r="H15" i="4"/>
  <c r="G15" i="4"/>
  <c r="J80" i="3"/>
  <c r="I80" i="3"/>
  <c r="H80" i="3"/>
  <c r="H68" i="3"/>
  <c r="G68" i="3"/>
  <c r="G53" i="3"/>
  <c r="H32" i="3"/>
  <c r="G32" i="3"/>
  <c r="H17" i="3"/>
  <c r="G17" i="3"/>
  <c r="J113" i="2"/>
  <c r="H113" i="2"/>
  <c r="H100" i="2"/>
  <c r="G100" i="2"/>
  <c r="H75" i="2"/>
  <c r="G75" i="2"/>
  <c r="H59" i="2"/>
  <c r="G59" i="2"/>
  <c r="H43" i="2"/>
  <c r="G43" i="2"/>
  <c r="H28" i="2"/>
  <c r="G28" i="2"/>
  <c r="C5" i="6"/>
  <c r="D3" i="6"/>
  <c r="E3" i="6" s="1"/>
  <c r="C3" i="6"/>
  <c r="D2" i="6"/>
  <c r="C2" i="6"/>
  <c r="I113" i="2"/>
  <c r="K93" i="5"/>
  <c r="J93" i="5"/>
  <c r="I93" i="5"/>
  <c r="K76" i="5"/>
  <c r="J76" i="5"/>
  <c r="I76" i="5"/>
  <c r="K52" i="5"/>
  <c r="J52" i="5"/>
  <c r="I52" i="5"/>
  <c r="K32" i="5"/>
  <c r="J32" i="5"/>
  <c r="I32" i="5"/>
  <c r="K15" i="5"/>
  <c r="J15" i="5"/>
  <c r="I15" i="5"/>
  <c r="K102" i="4"/>
  <c r="J102" i="4"/>
  <c r="I102" i="4"/>
  <c r="K83" i="4"/>
  <c r="J83" i="4"/>
  <c r="I83" i="4"/>
  <c r="K62" i="4"/>
  <c r="J62" i="4"/>
  <c r="I62" i="4"/>
  <c r="K39" i="4"/>
  <c r="J39" i="4"/>
  <c r="I39" i="4"/>
  <c r="K15" i="4"/>
  <c r="J15" i="4"/>
  <c r="I15" i="4"/>
  <c r="K68" i="3"/>
  <c r="J68" i="3"/>
  <c r="I68" i="3"/>
  <c r="K53" i="3"/>
  <c r="J53" i="3"/>
  <c r="I53" i="3"/>
  <c r="H53" i="3"/>
  <c r="K32" i="3"/>
  <c r="J32" i="3"/>
  <c r="I32" i="3"/>
  <c r="K17" i="3"/>
  <c r="J17" i="3"/>
  <c r="I17" i="3"/>
  <c r="K100" i="2"/>
  <c r="J100" i="2"/>
  <c r="I100" i="2"/>
  <c r="K75" i="2"/>
  <c r="J75" i="2"/>
  <c r="I75" i="2"/>
  <c r="K59" i="2"/>
  <c r="J59" i="2"/>
  <c r="I59" i="2"/>
  <c r="K28" i="2"/>
  <c r="J28" i="2"/>
  <c r="I28" i="2"/>
  <c r="H16" i="2"/>
  <c r="G16" i="2"/>
  <c r="D5" i="6" l="1"/>
  <c r="D6" i="6" s="1"/>
  <c r="E4" i="6"/>
  <c r="E2" i="6"/>
  <c r="C6" i="6"/>
  <c r="E5" i="6" l="1"/>
  <c r="E6" i="6"/>
</calcChain>
</file>

<file path=xl/sharedStrings.xml><?xml version="1.0" encoding="utf-8"?>
<sst xmlns="http://schemas.openxmlformats.org/spreadsheetml/2006/main" count="1323" uniqueCount="502">
  <si>
    <t>Општи циљ: Успостављање система локалне самоуправе који омогућава ефикасно и одрживо остваривање права грађана на локалну самоуправу</t>
  </si>
  <si>
    <t>Институција одговорна за праћење и контролу реализације: МДУЛС</t>
  </si>
  <si>
    <t>Показатељ(и) на нивоу посебног циља (показатељ исхода)</t>
  </si>
  <si>
    <t>Jединица мере</t>
  </si>
  <si>
    <t>Извор провере</t>
  </si>
  <si>
    <t xml:space="preserve">Почетна вредност </t>
  </si>
  <si>
    <t>Базна година</t>
  </si>
  <si>
    <t xml:space="preserve">Усаглашеност система локалне самоуправе са кључним принципима Европске повеље о локалној самоуправи </t>
  </si>
  <si>
    <t>Композитна скала (1-5)</t>
  </si>
  <si>
    <t>Извештај МДУЛС</t>
  </si>
  <si>
    <t>Удео расхода ЛС у консолидованим јавним расходима у Републици Србији</t>
  </si>
  <si>
    <t>%</t>
  </si>
  <si>
    <t>Подаци ИСИБ АП и ЈЛС. Подаци из Месечног билтена јавних финансија, Подаци Управе за трезор Министарства финансија, Подаци из аналитичког сервиса ЈЛС, МДУЛС и РСЈП</t>
  </si>
  <si>
    <t>14,75%</t>
  </si>
  <si>
    <t>15,50%</t>
  </si>
  <si>
    <t>16,30%</t>
  </si>
  <si>
    <t xml:space="preserve">Капацитет ЈЛС за примену начела доброг управљања </t>
  </si>
  <si>
    <t>Извештај СКГО</t>
  </si>
  <si>
    <t>Доступност и квалитет пружања приоритетних јавних услуга локалне самоуправе</t>
  </si>
  <si>
    <t>Композитна скала (1-10)</t>
  </si>
  <si>
    <t>Израђен индекс</t>
  </si>
  <si>
    <t>Извршено прво мерење стања по индексу и утврђено полазно и циљано стање</t>
  </si>
  <si>
    <t xml:space="preserve">   </t>
  </si>
  <si>
    <t xml:space="preserve">Посебни циљ 1: Унапређење положаја и одговорности локалне самоуправе </t>
  </si>
  <si>
    <t>Циљана вредност у 2024</t>
  </si>
  <si>
    <t>Циљана вредност у 2025</t>
  </si>
  <si>
    <t xml:space="preserve">Степен ратификације ЕПЛС </t>
  </si>
  <si>
    <t>Правна-информациона база прописа РС</t>
  </si>
  <si>
    <t>Просечна вредност индекса добре управе у издвојеним областима: 1) oдговорност; 2) транспаретност, отвореност и партиципације;</t>
  </si>
  <si>
    <t>Електронски индекс СКГО</t>
  </si>
  <si>
    <t>Удео усвојених закона у односу на укупни број усвојених закона који се у већој мери односе на ЛС, у чијој припреми су учествовале ЈЛС</t>
  </si>
  <si>
    <t xml:space="preserve"> Скала (1-5)</t>
  </si>
  <si>
    <t>Мера 1.1: Наставак усклађивања правног оквира Републике Србије за локалну самоуправу са принципима Европске повеље о локалној самоуправи</t>
  </si>
  <si>
    <t>Тип мере: Регулаторна</t>
  </si>
  <si>
    <t xml:space="preserve">Прописи које је потребно изменити/усвојити за спровођење мере: Закон  о ратификацији ЕПЛС </t>
  </si>
  <si>
    <t>Показатељ(и)  на нивоу мере (показатељ резултата)</t>
  </si>
  <si>
    <t>Циљaна вредност у 2024. години</t>
  </si>
  <si>
    <t>Циљaна вредност у 2025. години</t>
  </si>
  <si>
    <t>Усвојене измене и допуне закона о ратификацији ЕПЛС и повећан степен прихватања ЕПЛС од стране РС</t>
  </si>
  <si>
    <t>Да/Не</t>
  </si>
  <si>
    <t>Не</t>
  </si>
  <si>
    <t>Да</t>
  </si>
  <si>
    <t>Извор финансирања мере</t>
  </si>
  <si>
    <t>Веза са програмским буџетом</t>
  </si>
  <si>
    <t>Укупна процењена финансијска средства у 000 дин</t>
  </si>
  <si>
    <t>Назив активности:</t>
  </si>
  <si>
    <t>Орган који спроводи активност</t>
  </si>
  <si>
    <t>Oргани и партнери у спровођењу активности</t>
  </si>
  <si>
    <t>Рок за завршетак активности</t>
  </si>
  <si>
    <t>Извор финансирања</t>
  </si>
  <si>
    <t>Укупна процењена финансијска средства по изворима у 000 дин</t>
  </si>
  <si>
    <t>МДУЛС</t>
  </si>
  <si>
    <t>СКГО</t>
  </si>
  <si>
    <t>Мера 1.2: Унапређење изборног система и јачање капацитета локалне администрације за спровођење локалних избора</t>
  </si>
  <si>
    <t>Прописи које је потребно изменити/усвојити за спровођење мере: Закон  о локалним изборима</t>
  </si>
  <si>
    <t>Удео броја председника и секретара ОИК/ГИК,  који су сертификовани за спровођење локалних изборних процедура</t>
  </si>
  <si>
    <t xml:space="preserve">% </t>
  </si>
  <si>
    <t>Извештај о броју издатих сертификата</t>
  </si>
  <si>
    <t xml:space="preserve">Веза са програмским буџетом </t>
  </si>
  <si>
    <t xml:space="preserve"> Подршка  из донације: (СДЦ-СКГО -  Партнерство за добру локалну самоуправу)</t>
  </si>
  <si>
    <t>Мера 1.3: Унапређење правног оквира и процедура за непосредно учешће грађана у управљању локалном самоуправом</t>
  </si>
  <si>
    <t>Прописи које је потребно изменити/усвојити за спровођење мере: Закон о референдуму и народној иницијативи</t>
  </si>
  <si>
    <t>Удео градова, општина и градских општина у укупном броју градова, општина и градских општина чији службеници су обучени за примену новог правног оквира у области референдума и народне иницијативе</t>
  </si>
  <si>
    <t>Извештај о спроведеном процесу обука</t>
  </si>
  <si>
    <t>1.3.1. Припрема водича за спровођење референдума и народне иницијативе (са формама правних аката и докумената који се користе)</t>
  </si>
  <si>
    <t>Буџет РС - Текући трошкови</t>
  </si>
  <si>
    <t xml:space="preserve">Мера 1.4: Унапређење учешћа локалне самоуправе у процесу израде националних прописа и јавних политика </t>
  </si>
  <si>
    <t>Прописи које је потребно изменити/усвојити за спровођење мере:  Закон о локалној самоуправи</t>
  </si>
  <si>
    <t>Унапређен правни оквир у правцу већег учешћа локалних власти у процесу припремe јавних политика и општих аката који уређују питања локалне самоуправе</t>
  </si>
  <si>
    <t>Текстови закона и подзаконских аката</t>
  </si>
  <si>
    <t>Удео закона који се односе на ЈЛС о којима су информације достављене преко система СКГО за информисање ЛС, у односу на укупан број закона који се односе на ЈЛС</t>
  </si>
  <si>
    <t>СКГО, Ресорна министарства</t>
  </si>
  <si>
    <t>IV квартал 2025.</t>
  </si>
  <si>
    <t>Мера 1.5: Даљи развој капацитета локалне самоуправе за примену принципа доброг управљања</t>
  </si>
  <si>
    <t xml:space="preserve">Прописи које је потребно изменити/усвојити за спровођење мере: </t>
  </si>
  <si>
    <t>Број локалних службеника обучених за примену принципа доброг управљања (кумулативно)</t>
  </si>
  <si>
    <t xml:space="preserve"> Број </t>
  </si>
  <si>
    <t>Извештај НАЈУ о спроведеном процесу обука</t>
  </si>
  <si>
    <t>Проценат од укупног броја градова, општина и градских општина које су усвојиле нови Етички кодекс</t>
  </si>
  <si>
    <t>Број градова, општина и градских општина које су добиле награду за примену принципа добре управе (кумулативно)</t>
  </si>
  <si>
    <t>Број</t>
  </si>
  <si>
    <t xml:space="preserve">Извештај МДУЛС о спроведеном националном конкурсу </t>
  </si>
  <si>
    <t>НАЈУ</t>
  </si>
  <si>
    <t>МДУЛС, СКГО</t>
  </si>
  <si>
    <t>1.5.4. Е-обука за функционере о примени Етичког кодекса функционера локалне самоуправе</t>
  </si>
  <si>
    <t>СКГО, Хелветас</t>
  </si>
  <si>
    <t xml:space="preserve">Мера 1.6: Унапређење вертикалног и хоризонталног надзора у обављању изворних и поверених послова ЈЛС </t>
  </si>
  <si>
    <t>Прописи које је потребно изменити/усвојити за спровођење мере: Закон о локалној самоуправи, Закон о државној управи</t>
  </si>
  <si>
    <t>Унапређен правни оквир који уређује надзорну функцију скупштине општине/града  (извештавање извршних органа према скупштини,  одборничког питања-интерпелације, јачање положаја радних тела - предлагање аката, и др)</t>
  </si>
  <si>
    <t>Унапређен правни оквир који уређује функционисање управних округа (јачање координационе улога управних округа и њихове функције надзора над извршавањем послова локалне самоуправе у подручним јединицима на нивоу управних округа)</t>
  </si>
  <si>
    <t>Ресорна министарства, СКГО</t>
  </si>
  <si>
    <t xml:space="preserve"> СКГО</t>
  </si>
  <si>
    <t>Ресорна министарства</t>
  </si>
  <si>
    <t>1.6.7. Израда плана за спровођење новог функционалног оквира и изградњу капацитета Управних округа за спровођење нових функција округа и подручних јединица ресорних министарстава</t>
  </si>
  <si>
    <t>IV квартал 2024.</t>
  </si>
  <si>
    <t xml:space="preserve">Посебни циљ 2: Унапређење система финансирања локалне самоуправе </t>
  </si>
  <si>
    <t>Институција одговорна за праћење и контролу реализације: МФИН</t>
  </si>
  <si>
    <t xml:space="preserve">Удео пореских прихода ЛС у укупним пореским приходима у Републици Србији </t>
  </si>
  <si>
    <t>ИСИБ АП и ЈЛС; Подаци из Месечног билтена јавних финансија, Подаци Управе за трезор, Министарства финансија, Подаци Управе за трезор, Министарства финансија,</t>
  </si>
  <si>
    <t>10,12%</t>
  </si>
  <si>
    <t xml:space="preserve">Удео капиталних издатака у укупним издацима локалне самоуправе </t>
  </si>
  <si>
    <t>15,54%</t>
  </si>
  <si>
    <t>Удео ЈЛС које имају усвојен средњорочни план</t>
  </si>
  <si>
    <t>Подаци/базе РСЈП и СКГО, Службени листови ЈЛС</t>
  </si>
  <si>
    <t>Мера 2.1: Реформа система финансирања локалне самоуправе и подршка развоју фискалне децентрализације</t>
  </si>
  <si>
    <t>Прописи које је потребно изменити/усвојити за спровођење мере: Биће утврђено по спровођењу планиране анализе предвиђене у активности 2.1.2</t>
  </si>
  <si>
    <t>Показатељ(и) на нивоу мере (показатељ резултата)</t>
  </si>
  <si>
    <t>Удео прихода од пореза на имовину у укупним буџетским примањима ЛС</t>
  </si>
  <si>
    <t>Месечни билтен јавних финансија</t>
  </si>
  <si>
    <t>2.1.1. Континуирани рад Комисије за финансирање локалне самоуправе у складу са њеним делокругом из Закона о финансирању ЛС</t>
  </si>
  <si>
    <t>МФИН</t>
  </si>
  <si>
    <t>2.1.2. Унапређење система финансирања у складу са налазима анализе система финансирања локалне самоуправе (примене и ефеката системског правног оквира; структуре прихода/примања и расхода/издатака ЈЛС; планирања и остваривања прихода и примања и извршења расхода и издатака; усклађености ЈЛС са упутствима МФИН)</t>
  </si>
  <si>
    <t>2.1.3. Подршка даљој изградњи капацитета локалне пореске администрације (умрежавање и размена знања између ЛПА, спровођење годишњих програма обука  и радионица, саветодавна подршка, директна техничка подршка појединим ЈЛС, и др.)</t>
  </si>
  <si>
    <t>Мера 2.2: Подршка ЈЛС за унапређење процеса планирања буџета</t>
  </si>
  <si>
    <t>Просечан капацитет ЈЛС за примену принципа добре управе у складу са Индексом добре управе у ЈЛС у области - одговорност</t>
  </si>
  <si>
    <t>Налази о примени принципа добре управе у ЈЛС у складу са Индексом добре управе ЈЛС који води СКГО</t>
  </si>
  <si>
    <t>2.2.1. Пружање опште подршке ЛС за израду средњорочних планова  (саветодавна подршкa свим ЛС, израда модела и инструкција и размена информација са свим ЛС)</t>
  </si>
  <si>
    <t>РСЈП</t>
  </si>
  <si>
    <t xml:space="preserve"> МФИН, МДУЛС, СКГО</t>
  </si>
  <si>
    <t>МДУЛС, РСЈП, СКГО</t>
  </si>
  <si>
    <t>МФИН, РСЈП, МДУЛС, Савет за стручно усавршавање запослених у ЈЛС, СКГО</t>
  </si>
  <si>
    <t>Мера 2.3: Унапређење транспаретности система локалних финансија</t>
  </si>
  <si>
    <t xml:space="preserve">Тип мере: Информативно-едукативна </t>
  </si>
  <si>
    <t>Прописи које је потребно изменити/усвојити за спровођење мере:</t>
  </si>
  <si>
    <t xml:space="preserve">Успостављен јавни електронски приказ за приказивање и праћење стања локалних буџета </t>
  </si>
  <si>
    <t>Интернет страна МФИН (или друга одговарајућа интернет презентација)</t>
  </si>
  <si>
    <t>Удео ЛС које имају јавно доступне буџетске портале</t>
  </si>
  <si>
    <t xml:space="preserve">Удео ЛС које јавно објављују месечне извештаје (или кумулативне месечне извештаје) о извршењу буџета путем своје интернет странице </t>
  </si>
  <si>
    <t>9,4%</t>
  </si>
  <si>
    <t>2.3.1. Формирање јавног електронског приказа буџета локалних власти (планирања и извршења прихода и расхода буџета сваке од ЛС)</t>
  </si>
  <si>
    <t>МФИН, МДУЛС, Савет за стручно усавршавање запослених у ЈЛС, СКГО</t>
  </si>
  <si>
    <t>Мера 2.4: Интензиван развој система интерне финансијске контроле у јавном сектору (ИФКЈ) на локалном нивоу</t>
  </si>
  <si>
    <t>% сертификованих интерних ревизора у јединицама локалне самоуправе</t>
  </si>
  <si>
    <t>% ЈЛС које су се укључиле у систем извештавања о свом систему ФУК</t>
  </si>
  <si>
    <t>55,86%</t>
  </si>
  <si>
    <t>МФИН, МДУЛС, СКГО</t>
  </si>
  <si>
    <t>Одабране ЈЛС (10 ЈЛС)</t>
  </si>
  <si>
    <t>Посебни циљ 3: Унапређена организација и капацитети локалне самоуправе</t>
  </si>
  <si>
    <t>Капацитет ЈЛС за управљање људским ресурсима у локалној управи</t>
  </si>
  <si>
    <t>Удео ЈЛС који је успоставио међуопштинску сарадњу у укупном броју ЈЛС</t>
  </si>
  <si>
    <t>База података МДУЛС</t>
  </si>
  <si>
    <t>Прописи које је потребно изменити/усвојити за спровођење мере: Закон о запосленима у АП и ЈЛС</t>
  </si>
  <si>
    <t xml:space="preserve">Индекс - композитни показатељи </t>
  </si>
  <si>
    <t>Време трајања активности</t>
  </si>
  <si>
    <t>Подршка из донације: (ЕУ/Савет Европе)</t>
  </si>
  <si>
    <t>СКГО, СУК</t>
  </si>
  <si>
    <t>Подршка  из донације: (СДЦ-СКГО -  Партнерство за добру локалну самоуправу)</t>
  </si>
  <si>
    <t>Капацитет ЈЛС за стручно усавршавање у локалној управи (просечна вредност индекса СКГО за УЉР у издвојеним областима: стручно усавршавање и оспособљавање запослених)</t>
  </si>
  <si>
    <t>Буџет РС</t>
  </si>
  <si>
    <t>МДУЛС,СКГО,СУК</t>
  </si>
  <si>
    <t>Мера 3.3: Подршка организационој и функционалној трансформацији локалне самоуправе и уједначавању организационих облика које оснивају ЈЛС за спровођење својих надлежности и пословa</t>
  </si>
  <si>
    <t>Тип мере: Институционално управљачко организациона</t>
  </si>
  <si>
    <t>Прописи које је потребно изменити/усвојити за спровођење мере: Закон о локалној самоуправи</t>
  </si>
  <si>
    <t>Усаглашеност организационе структуре локалне управе (просечан однос основних и пратећих функција у локалној управи)</t>
  </si>
  <si>
    <t xml:space="preserve">% удео основних и пратећих функција у локалној управи </t>
  </si>
  <si>
    <t>Подаци из анализе МДУЛС</t>
  </si>
  <si>
    <t>40%/ 60%</t>
  </si>
  <si>
    <t>50%/50%</t>
  </si>
  <si>
    <t>Усаглашеност организационих форми ЈЛС са основном типологијом организационих форми које могу да оснивају ЈЛС</t>
  </si>
  <si>
    <t>% укупног броја ЈЛС који је усагласио своје организационе форме са основном типологијом</t>
  </si>
  <si>
    <t>Извештај из анализе</t>
  </si>
  <si>
    <t xml:space="preserve"> Подршка из донације: (СДЦ-МДУЛС)</t>
  </si>
  <si>
    <t>Подршка из донације: (СДЦ-МДУЛС)</t>
  </si>
  <si>
    <t>Мера 3.4: Наставак развоја међуопштинске сарадње у спровођењу надлежности локалне самоуправе</t>
  </si>
  <si>
    <t>Прописи које је потребно изменити/усвојити за спровођење мере: Закон о локалној самоуправи, Закон о јавним предузећима, Закон о комуналним делатностима, Закона о превозу путника, Закон о водама</t>
  </si>
  <si>
    <t>Број пројеката међуопштинске сарадње који су финансијски подржани од стране националног нивоа</t>
  </si>
  <si>
    <t>Унапређен основни и секторски правни оквир у циљу развоја међуопштинске сарадње</t>
  </si>
  <si>
    <t>Ресорсна министарства, СКГО</t>
  </si>
  <si>
    <t>Мера 3.5: Унапређење система планирања развоја локалне самоуправе</t>
  </si>
  <si>
    <t>Удео ЈЛС које имају усвојене планове развоја у укупном броју ЈЛС</t>
  </si>
  <si>
    <t>% од укупног броја ЈЛС</t>
  </si>
  <si>
    <t>4,10%</t>
  </si>
  <si>
    <t xml:space="preserve">РСЈП </t>
  </si>
  <si>
    <t>Подршка из донације: (СДЦ- МДУЛС)</t>
  </si>
  <si>
    <t xml:space="preserve">Посебни циљ 4: Унапређење квалитета и доступности услуга локалних органа управе, комуналних услуга и услуга јавних установа </t>
  </si>
  <si>
    <t>Мера 4.1.: Израда и унапређење основне методологије и алата за праћење остваривања надлежности и послова локалне самоуправе</t>
  </si>
  <si>
    <t xml:space="preserve">Извршене анализе степена успостављених послова у приоритетним областима локалне самоуправе </t>
  </si>
  <si>
    <t>МДУЛС је израдило јединствени попис послова који садржи 1412 послова које обавља ЛС у оквиру којих су и послови управних органа</t>
  </si>
  <si>
    <t xml:space="preserve">4.1.2. Ажурирање листе надлежности и послова на свим нивоима власти и ажурирање Јединственог пописа послова на локалном нивоу </t>
  </si>
  <si>
    <t xml:space="preserve">4.1.3. Израда анализе-верификације степена успостављених послова у приоритетним областима из јединственог пописа послова на узорку од 45 ЈЛС </t>
  </si>
  <si>
    <t>Мера 4.2: Унапређење капацитета локалне самоуправе за пружање управних услуга</t>
  </si>
  <si>
    <t>Укупна процењена финансијска средства у 000 дин.</t>
  </si>
  <si>
    <t>Потребна донаторска подршка</t>
  </si>
  <si>
    <t>4.2.4. Израда анализе капацитета ЈЛС за увођење е-управе у циљу формирања ИКТ међуопштинских  центара за подршку/координацију/унапређење електронске управе</t>
  </si>
  <si>
    <t xml:space="preserve">ИТЕ, СКГО, ЈЛС, </t>
  </si>
  <si>
    <t xml:space="preserve">4.2.5. Подршка за пилотирање једног међуопштинског ИКТ центра за координацију и унапређење е-управе </t>
  </si>
  <si>
    <t>СКГО, УНОПС</t>
  </si>
  <si>
    <t xml:space="preserve"> Подршка  из донације: (СКГО - УНОПС) </t>
  </si>
  <si>
    <t>Институција одговорна за праћење и контролу реализације: МГСИ</t>
  </si>
  <si>
    <t>Прописи које је потребно изменити/усвојити за спровођење мере: Закон о комуналним делатносастима</t>
  </si>
  <si>
    <t>Унапређен основни правни оквир у области обављања комуналних делатности и пружања комуналних услуга</t>
  </si>
  <si>
    <t>МГСИ</t>
  </si>
  <si>
    <t>МПРИВ</t>
  </si>
  <si>
    <t>МДУЛС, СКГО, МФИН</t>
  </si>
  <si>
    <t>Институција одговорна за праћење и контролу реализације: МПРИВ</t>
  </si>
  <si>
    <t>Прописи које је потребно изменити/усвојити за спровођење мере: Закон о улагањима, Закон о јавно-приватном партнерству и концесијама</t>
  </si>
  <si>
    <t>Унапређен правни оквир који уређује деловање ЈЛС у области ЛЕР-а</t>
  </si>
  <si>
    <t>Да (унапређен Закон о улагањима у вези са деловањем ЈЛС у области ЛЕР-а)</t>
  </si>
  <si>
    <t>Проценат од укупног броја ЈЛС које имају усвојен програм за ЛЕР</t>
  </si>
  <si>
    <t>Подаци Комисије за доделу државне помоћи</t>
  </si>
  <si>
    <t>Проценат ЈЛС које имају пројекте ЈПП</t>
  </si>
  <si>
    <t>Подаци Комисије за ЈПП</t>
  </si>
  <si>
    <t>4.4.1. Припрема предлога измена и допуна Закона о улагањима у делу око усвајања програма за ЛЕР и у правцу дефинисања сета послова ЈЛС у области ЛЕР-а и услуга ЈЛС према привреди</t>
  </si>
  <si>
    <t>МДУЛС, СКГО, НАЛЕД</t>
  </si>
  <si>
    <t>МПРИВ; Савет за стручно усавршавање запослених у ЈЛС; СКГО</t>
  </si>
  <si>
    <t>МДУЛС, ПКС, СКГО, НАЛЕД</t>
  </si>
  <si>
    <t>Тип мере: Информативно-едукативна</t>
  </si>
  <si>
    <t>Спроведено истраживање о доступности и квалитету приоритетних услуга ЈЛС</t>
  </si>
  <si>
    <t>Спроведено истраживање о задовољству грађана услугама ЈЛС</t>
  </si>
  <si>
    <t>4.5.1.Спровођење истраживања и мерење доступности и квалитета приоритетних услуга ЈЛС</t>
  </si>
  <si>
    <t>4.5.2.Спровођење истраживања задовољства грађана услугама ЈЛС</t>
  </si>
  <si>
    <t>1.2.2. Израда Приручника за спровођење локалних избора</t>
  </si>
  <si>
    <t>Мера 4.5: Израда методолошких и аналитичких алата за спровођење праћења услуга ЈЛС и задовољства грађана њиховим квалитетом</t>
  </si>
  <si>
    <t>Период спровођења: 2024-2025</t>
  </si>
  <si>
    <t>Период спровођења:2024-2025</t>
  </si>
  <si>
    <t>11,7%</t>
  </si>
  <si>
    <t>12,3%</t>
  </si>
  <si>
    <t>17,2%</t>
  </si>
  <si>
    <t>17,5%</t>
  </si>
  <si>
    <t>III квартал 2025.</t>
  </si>
  <si>
    <t>4.3.1. Упућивање Нацрта закона о комуналним делатностима Влади ради разматрања и утврђивања Предлога закона</t>
  </si>
  <si>
    <t>2.4.2. Директна подршка ЈЛС за успостављање и/или даљи развој функција интерне ревизије и финансијског управљања и контроле.</t>
  </si>
  <si>
    <t>Предлог Акционог плана за период од 2024. до 2025. године, за спровођење Програма за реформу система локалне самоуправе у Републици Србији за период од 2021. до 2025. године</t>
  </si>
  <si>
    <t>Подршка из донације:
(СДЦ-МДУЛС)</t>
  </si>
  <si>
    <t>Управни окрузи, Ресорна министарства, СКГО</t>
  </si>
  <si>
    <t>Реформисан системски правни оквир</t>
  </si>
  <si>
    <t>Подшка из донације: (СДЦ-МДУЛС)</t>
  </si>
  <si>
    <t xml:space="preserve">17%
</t>
  </si>
  <si>
    <t xml:space="preserve">18%
</t>
  </si>
  <si>
    <t>Циљана вредност биће утврђена након 2023. године</t>
  </si>
  <si>
    <t xml:space="preserve">IV квартал 2024
</t>
  </si>
  <si>
    <t xml:space="preserve"> МДУЛС</t>
  </si>
  <si>
    <t xml:space="preserve">Подршка из донације:
(СДЦ-МДУЛС)
</t>
  </si>
  <si>
    <t xml:space="preserve">II квартал 
2024.
</t>
  </si>
  <si>
    <t xml:space="preserve">IV квартал 2025.
</t>
  </si>
  <si>
    <t xml:space="preserve">1.5.1. Спровођење пакета подршке за унапређење одговорности и примену антикорупцијских политика на локалном нивоу у пет ЈЛС
</t>
  </si>
  <si>
    <t xml:space="preserve">МДУЛС, СКГО
</t>
  </si>
  <si>
    <t>1.5.3. Промоција Етичког кодекса функционера локалне самоуправе (интернет конференција, организација радионица, организација националних, регионалних и локалних догађаја, дистрибуција водича, дистрибуција плаката са текстом Етичког кодекса и др.)</t>
  </si>
  <si>
    <r>
      <t xml:space="preserve">IV квартал 2025.
</t>
    </r>
    <r>
      <rPr>
        <sz val="12"/>
        <color rgb="FFFF0000"/>
        <rFont val="Times New Roman"/>
        <family val="1"/>
      </rPr>
      <t/>
    </r>
  </si>
  <si>
    <t>Потребна донаторска средства</t>
  </si>
  <si>
    <t>Подршка из донације: 
(СДЦ-МДУЛС)</t>
  </si>
  <si>
    <t>I квартал 
2024.</t>
  </si>
  <si>
    <t xml:space="preserve">1.3.2.Oбука запослених у локалној самоуправи  за спровођење процедура референдума и народне иницијативе  (два годишња семинара за начелнике управа, 8 регионалних обука за запослене у локалној администрацији)
</t>
  </si>
  <si>
    <t>Да (усвојене измене ЗЛС којима је уведена обавезност консултовања ЈЛС или њихове асоцијације у изради јавних политика, закона и др.општих аката који се односе на ЛС.)</t>
  </si>
  <si>
    <t xml:space="preserve">III квартал 
2024.
</t>
  </si>
  <si>
    <t xml:space="preserve"> Подршка  из донације: (СДЦ-СКГО -  Партнерство за добру локалну самоуправу)
</t>
  </si>
  <si>
    <t xml:space="preserve">СКГО, МФИН, МДУЛС, 
</t>
  </si>
  <si>
    <t xml:space="preserve">2.4.1. Успостављање и/или даљи развој функција интерне ревизије, финансијског управљања и контроле и управљачке одговорности на локалном нивоу и извештавање о ИФКЈ од стране ЈЛС (саветодавна подршка, обука, умрежавање ЛС)  </t>
  </si>
  <si>
    <t xml:space="preserve">
2020</t>
  </si>
  <si>
    <t xml:space="preserve"> /</t>
  </si>
  <si>
    <t>IV квартал 
2025.</t>
  </si>
  <si>
    <t xml:space="preserve">1.6.2. Припрема модела локалних аката за примену измена и допуна ЗЛС у вези са унапређењем надзорне функције скупштине, јачања положаја радних тела и увођења обавезе за објављивање важећих прописа ЈЛС (пословник о раду скупштине, модели извештаја извршних органа, модел одлуке о објављивању правних аката ЈЛС, и др.)
</t>
  </si>
  <si>
    <t xml:space="preserve">1.6.3. Припрема модела локалних аката за примену измена и допуна ЗЛС у вези са увођењем другостепеног органа за одлучивање у управном поступку (измене и допуне модела статута, модел поступка одабира чланова другостепеног органа, пословник о раду другостепеног органа) 
</t>
  </si>
  <si>
    <r>
      <t xml:space="preserve">1.6.5. Израда и спровођење програма обуке за лица ангажована у раду другостепеног органа за одлучивање у управном поступку
</t>
    </r>
    <r>
      <rPr>
        <sz val="12"/>
        <color rgb="FF000000"/>
        <rFont val="Times New Roman"/>
        <family val="1"/>
      </rPr>
      <t xml:space="preserve">
</t>
    </r>
  </si>
  <si>
    <t xml:space="preserve">МДУЛС
</t>
  </si>
  <si>
    <t xml:space="preserve">Буџет РС - текући трошкови
</t>
  </si>
  <si>
    <t xml:space="preserve">4.1.4. Израда анализе трошкова и капацитета у приоритетним областима локалне самоуправе (финансијских, људских, материјалних и др.) за обављање одабраног узорка кључних надлежности идентификованих јединственим пописом послова ЈЛС
</t>
  </si>
  <si>
    <t xml:space="preserve">4.2.7. Спровођење пакета подршке за унапређење ефикасности административних услуга у пет ЈЛС
</t>
  </si>
  <si>
    <t xml:space="preserve">4.3.2. Израда подзаконског акта који уређује методологију за формирање цена комуналних услуга
</t>
  </si>
  <si>
    <t xml:space="preserve">4.3.11. Тренинзи и менторинг за јавна и остала предузећа којима су оснивачи 10 ЈЛС  на тему корпоративног управлајња
</t>
  </si>
  <si>
    <t xml:space="preserve">4.3.10. Тренинзи и менторинг за јавна и остала предузећа којима су оснивачи 10 ЈЛС  на тему линија одговорности
</t>
  </si>
  <si>
    <t>1.1. Израда анализе потребе усклађивања системских и секторских закона са ратификованим принципима из ЕПЛС</t>
  </si>
  <si>
    <t xml:space="preserve">4.2.3 Успостављање јединствених управних места на територији јединица локалне самоуправе </t>
  </si>
  <si>
    <t>МФИН, МУП, МГСИ, ИТЕ, РСЈП</t>
  </si>
  <si>
    <t xml:space="preserve">Буџет РС </t>
  </si>
  <si>
    <t>0610-0006</t>
  </si>
  <si>
    <t xml:space="preserve">1.5.5. Унапређење културе управљачке одговорности у 5 ЈЛС кроз унапређење Етичког кодекса, Плана интегритета и њихово спровођење
</t>
  </si>
  <si>
    <t>1.5.11. Израда и промоција иновативних е-модела грађанске партиципације у доношењу одлука о потрошњи сопствених прихода</t>
  </si>
  <si>
    <t xml:space="preserve">1.5.12. Успостављање и развој капацитета локалних центара за добро управљање
</t>
  </si>
  <si>
    <t xml:space="preserve">Годишњи извештаји Транспаретности Србије (Локални индекс транспаретности ЛТИ)
 </t>
  </si>
  <si>
    <t>Oчекивaнa подршка из донације: (ЕУ/СКГО)</t>
  </si>
  <si>
    <t xml:space="preserve">75%
</t>
  </si>
  <si>
    <t xml:space="preserve">1.2.1. Израда анализе за утврђивање правног оквира за спровођење обавезног стручног усавршавања за руководство локалних изборних комисија (првенствено председнике и секретаре локалних изборних комисија).
</t>
  </si>
  <si>
    <t>СКГО, ЈЛС</t>
  </si>
  <si>
    <t>РИК, НАЈУ, СКГО</t>
  </si>
  <si>
    <t>Подршка из донације:
(СДЦ-СКГО-Партнерство за добру управу)</t>
  </si>
  <si>
    <t>1.4.2. Континуирано редовно информисање локалних власти о усвојеним променама правног оквира (Law Alert sistem СКГО)</t>
  </si>
  <si>
    <t>Подршка из донације:
(СКГО-УНОПС)</t>
  </si>
  <si>
    <t xml:space="preserve">Агенција за спречавање борбе против корупције, СКГО, УНОПС 
</t>
  </si>
  <si>
    <t xml:space="preserve"> Подршка из донације: 
(СДЦ-СКГО-Партнерство за добру локалну самоуправу)</t>
  </si>
  <si>
    <t>СКГО, НАЈУ</t>
  </si>
  <si>
    <r>
      <t xml:space="preserve">IV квартал 
</t>
    </r>
    <r>
      <rPr>
        <sz val="12"/>
        <rFont val="Times New Roman"/>
        <family val="1"/>
      </rPr>
      <t>2025.</t>
    </r>
    <r>
      <rPr>
        <sz val="12"/>
        <color rgb="FF000000"/>
        <rFont val="Times New Roman"/>
        <family val="1"/>
      </rPr>
      <t xml:space="preserve">
</t>
    </r>
  </si>
  <si>
    <t xml:space="preserve"> Подршка  из донације: 
(СДЦ-СКГО -  Партнерство за добру локалну самоуправу)</t>
  </si>
  <si>
    <t>Подршка из донације:
(СДЦ - СКГО - Партнерство за добру локалну самоуправу)</t>
  </si>
  <si>
    <t xml:space="preserve">1.5.6. Израда четврте анализе вредновања учинка локалне самоуправе у области доброг управљања путем индексa доброг управљања СКГО (на узорку од 60 ЈЛС) 
</t>
  </si>
  <si>
    <t xml:space="preserve">
СКГО
</t>
  </si>
  <si>
    <t xml:space="preserve"> Подршка  из донације: 
(СКГО - УНОПС) </t>
  </si>
  <si>
    <t xml:space="preserve">1.5.8. Организовање јавног позива за доделу годишње награде за најбољу општинску/градску управу у примени принципа доброг управљања
</t>
  </si>
  <si>
    <t>Подршка  из донације: 
(СДЦ-СКГО -  Партнерство за добру локалну самоуправу)</t>
  </si>
  <si>
    <t>II квартал 
2025.</t>
  </si>
  <si>
    <t xml:space="preserve"> Подршка  из донације: 
(СДЦ-СКГО-Партнерство за добру локалну самоуправу)</t>
  </si>
  <si>
    <t xml:space="preserve">IV квартал 
2025.
</t>
  </si>
  <si>
    <t xml:space="preserve">I квартал 
2025.
</t>
  </si>
  <si>
    <t>МДУЛС, НАЈУ, СКГО,
Хелветас</t>
  </si>
  <si>
    <t xml:space="preserve"> Подршка из донације: 
(СДЦ-СКГО -  Партнерство за добру локалну самоуправу)
</t>
  </si>
  <si>
    <t>Буџет РС - Редовна издвајања</t>
  </si>
  <si>
    <t xml:space="preserve">Подршка из донације: 
(ЕУ Exchange 6 - СКГО)
</t>
  </si>
  <si>
    <t xml:space="preserve"> Подршка  из донације: 
(СДЦ-СКГО -  Партнерство за добру локалну самоуправу)
</t>
  </si>
  <si>
    <t xml:space="preserve">IV квартал 
2024.
</t>
  </si>
  <si>
    <t xml:space="preserve">2.2.2 Спровођење 10 пакета подршке општинама за израду средњорочних планова ЈЛС
</t>
  </si>
  <si>
    <t xml:space="preserve">2.2.3. Спровођење 11 пакета подршке општинама за припрему капиталног буџета
</t>
  </si>
  <si>
    <t>Подршка из донације: 
(ЕУ Exchange 6 - СКГО)</t>
  </si>
  <si>
    <t xml:space="preserve">2.3.2. Израда 20 буџетских портала ЛС
</t>
  </si>
  <si>
    <r>
      <t xml:space="preserve">IV квартал 
2024.
</t>
    </r>
    <r>
      <rPr>
        <sz val="12"/>
        <color rgb="FFFF0000"/>
        <rFont val="Times New Roman"/>
        <family val="1"/>
      </rPr>
      <t>.</t>
    </r>
  </si>
  <si>
    <t xml:space="preserve">
 Подршка  из донације: (СДЦ-СКГО -  Партнерство за добру локалну самоуправу)
</t>
  </si>
  <si>
    <t>Консолидовани годишњи извештаји о стању ИФКЈ у Републици Србији</t>
  </si>
  <si>
    <t xml:space="preserve">2.4.3. Унапређење капацитета у 10 система ЈЛС у домену примене налаза екстерне ревизије
</t>
  </si>
  <si>
    <t xml:space="preserve">2.4.4. Увођење/унапређење интерне ревизије у 10 система ЈЛС укључујући и заједничку интерну ревизију
</t>
  </si>
  <si>
    <t xml:space="preserve">2.4.5. Увођење/унапређење система ФУK у 10 система ЈЛС
</t>
  </si>
  <si>
    <t>СКГО, СУК, АПВ, ЈЛС</t>
  </si>
  <si>
    <t>МУП</t>
  </si>
  <si>
    <t xml:space="preserve">  Подршка  из донације: 
(СДЦ-СКГО -  Партнерство за добру локалну самоуправу)</t>
  </si>
  <si>
    <t>3.4.2. Финансијска подршка пројектима међуопштинске сарадње</t>
  </si>
  <si>
    <t>3.4.1. Обезбеђивање саветодавне (стручне и техничке) подршке ЈЛС у процесу успостављања међуопштинске сарадње и континуирано развијање алата за њено остваривање (модела међуопштинских споразума, смерница за закључивање и спровођење процеса МОС, и др.)</t>
  </si>
  <si>
    <t xml:space="preserve">Подршка из донације:
(СДЦ-МДУЛС)                                                       </t>
  </si>
  <si>
    <t>ЈЛС</t>
  </si>
  <si>
    <t xml:space="preserve"> СКГО, надлежна ресорна министарства</t>
  </si>
  <si>
    <t>3.5.5. Промоција пословно информационог система ЈЛС (аналитички сервис ЈЛС и аналитичко-извештајни систем ЈЛС)</t>
  </si>
  <si>
    <t xml:space="preserve"> Подршка  из донације:
(СДЦ-СКГО -  Партнерство за добру локалну самоуправу)</t>
  </si>
  <si>
    <t>Број ЈЛС које имају успостављено ЈУМ</t>
  </si>
  <si>
    <t>ИТЕ, СКГО, ЈЛС</t>
  </si>
  <si>
    <t xml:space="preserve">4.2.8. Подршка успостављању канцеларија за младе на нивоу свих ЈЛС, самостално или кроз МОС.
</t>
  </si>
  <si>
    <t>ЈЛС, СКГО</t>
  </si>
  <si>
    <t>4.3.3. Припрема модела локалних аката за примену новог закона о комуналним делатностима</t>
  </si>
  <si>
    <t>4.3.4. Организација обука за примену новог закона о комуналним делатностима</t>
  </si>
  <si>
    <t>4.3.5. Израда електронског портала за извештавање о раду ЈКП</t>
  </si>
  <si>
    <t>4.3.6. Формирање интересорне комисије за праћење остваривања комуналних делатности</t>
  </si>
  <si>
    <t xml:space="preserve">4.3.8. Тренинзи и менторинг за индиректне буџетске кориснике из 10 ЈЛС  на тему унапређења управљачке одговорности
</t>
  </si>
  <si>
    <t>Мера: 4.4: Унапређење локалних јавних услуга кроз локални економски развој и примену модела јавно-приватног партнерства</t>
  </si>
  <si>
    <t>4.4.2. Подршка ЈЛС у спровођењу активности у области ЛЕР-а (саветодавна и менторска подршка, умрежавање и размена знања, регионалне радионице, израда инструктивних материјала, стручна подршка за израду програма за ЛЕР и др.)</t>
  </si>
  <si>
    <t>1.5.9. Спровођење пакета подршке локалним самоуправама (за израду / ревизију и спровођење вишегодишњих акционих планова за спровођење партиципативних процеса у доношењу одлука о потрошњи сопствених прихода ЛС; подршку за савете месних заједница у примени партиципативних механизама у развоју и примени развојних програма и финансијског плана месне заједнице)</t>
  </si>
  <si>
    <t xml:space="preserve">I квартал 2025.
</t>
  </si>
  <si>
    <t>УНОПС</t>
  </si>
  <si>
    <t xml:space="preserve">НАЈУ
</t>
  </si>
  <si>
    <t xml:space="preserve">1.6.4. Развој и спровођење обука за секретаре скупштина у циљу подршке имплементације измена и допуна Закона о локалној самоуправи у делу унапређење функција скупштине општине
</t>
  </si>
  <si>
    <t>Подршка  из донације: 
(СДЦ-СКГО- Партнерство за добру локалну самоуправу)</t>
  </si>
  <si>
    <t xml:space="preserve">
</t>
  </si>
  <si>
    <t xml:space="preserve">1.3.3. Спровођење анализе која се односи на положај градских општина, која обухвата прецизирање услова или обавеза формирања градских општина, њихове организације и улоге, учешћа грађана и финансирања градских општина (примењујући диференциран приступ спрам популационог, географског и економског критеријума)
</t>
  </si>
  <si>
    <t xml:space="preserve">
</t>
  </si>
  <si>
    <t>II квартал 
2024.</t>
  </si>
  <si>
    <t>IV квартал 
2024.</t>
  </si>
  <si>
    <t>III квартал 
2024.</t>
  </si>
  <si>
    <t xml:space="preserve">
IV квартал 2024.
</t>
  </si>
  <si>
    <t xml:space="preserve">
I квартал 
2025.
</t>
  </si>
  <si>
    <t>III квартал 
2025.</t>
  </si>
  <si>
    <t>IV кварта 
2025.</t>
  </si>
  <si>
    <t>IV квартал 
2024</t>
  </si>
  <si>
    <r>
      <t xml:space="preserve">IV квартал 
2025.
</t>
    </r>
    <r>
      <rPr>
        <sz val="12"/>
        <color rgb="FFFF0000"/>
        <rFont val="Times New Roman"/>
        <family val="1"/>
      </rPr>
      <t/>
    </r>
  </si>
  <si>
    <t xml:space="preserve">II квартал 
2025.
</t>
  </si>
  <si>
    <t xml:space="preserve">III квартал 
2025.
</t>
  </si>
  <si>
    <t xml:space="preserve">I квартал 
2024.
 </t>
  </si>
  <si>
    <t xml:space="preserve">I квартал 
2025.
 </t>
  </si>
  <si>
    <t xml:space="preserve">I квартал 
2025. 
</t>
  </si>
  <si>
    <t>Подршка из донације:
 (ЕУ Exchange 6)</t>
  </si>
  <si>
    <t>МДУЛС, Mинистарство одбране, СКГО</t>
  </si>
  <si>
    <t>МЕИ, СКГО</t>
  </si>
  <si>
    <t>1.2.4. Израда и спровођење националног програма е-обуке за добијање сертификата/ уверења за спровођење локалног изборног поступка (првенствено за стални састав изборних комисија)</t>
  </si>
  <si>
    <t xml:space="preserve">1.5.2.  Праћење спровођења програма обука из области Добра управа из Секторског програма континуираног стручног усавршавања запослених у ЈЛС 
</t>
  </si>
  <si>
    <t xml:space="preserve"> МДУЛС, СКГО, РЕЛОФ 3</t>
  </si>
  <si>
    <t>2.2.4. Развој, припрема и праћење спровођења програма стручног усавршавања за запослене у ЛС у домену програмског и капиталног буџетирања и њиховог усклађивања са локалним развојним планирањем (израда средњорочног плана ЈЛС и повезивање са програмским и капиталним буџетом ЈЛС, родно и партиципативно буџетирање)</t>
  </si>
  <si>
    <t xml:space="preserve">2.3.3.  Праћење спровођењe програма обука за партиципативно буџетирањe из Секторског програма континуираног стручног усавршавања запослених у ЈЛС 
</t>
  </si>
  <si>
    <t xml:space="preserve">МДУЛС, СКГО, Савет за стручно усавршавање запослених у ЈЛС </t>
  </si>
  <si>
    <t xml:space="preserve">3.5.2. Подршка ЈЛС за израду Планова развоја, праћење спровођења и извештавања  (саветодавна подршка, инструкција и осигуравање координације и размене искустава и др.)
</t>
  </si>
  <si>
    <t xml:space="preserve">3.5.1.  Спровођење консултација са представницима локалне власти и предлагачима посебних прописа који уређују израду секторских планских докумената на локалном нивоу, а који нису у складу са Законом о планском систему РС и припрема препорука </t>
  </si>
  <si>
    <t xml:space="preserve">3.5.4. Праћење спровођења програма обука за примену планског система на локалном нивоу из Секторског континуираног програма стручног усавршавања у ЈЛС
</t>
  </si>
  <si>
    <t xml:space="preserve">Број </t>
  </si>
  <si>
    <t xml:space="preserve">4.4.4. Израда измена и допуна Закона о ЈПП (у складу са потребама и налазима анализе стања)
</t>
  </si>
  <si>
    <t>4.4.5. Подршка ЈЛС у процесу одабира приватног партнера,  реализацији потенцијалних пројеката ЈПП и контроли  њиховог спровођења (саветодавнa и менторска подршкa,  директна техничка подршка и др. )</t>
  </si>
  <si>
    <t xml:space="preserve">Показатељ(и)  на нивоу мере (показатељ резултата) ** </t>
  </si>
  <si>
    <t>3.4.4. Усклађивање секторских прописа у циљу интензивирања међуопштинске сарадње у посебним областима (Закон о јавним предузећима, Закон о комуналним делатностима, Закона о превозу путника, Закон о водама, и др.)</t>
  </si>
  <si>
    <t xml:space="preserve">3.4.5. Израда анализе и нацрта легислативних мера и других аминистративних радњи усмерених на унапређење улоге савета управних округа у подстицању међуопштинске сарадње
</t>
  </si>
  <si>
    <t>МТО</t>
  </si>
  <si>
    <t xml:space="preserve">Тип мере: Регулаторна </t>
  </si>
  <si>
    <t>Мера 4.3: Покретање системских реформи комуналних делатности и услуга</t>
  </si>
  <si>
    <t>Очекивана подршка  из донације: 
(СДЦ-МДУЛС)</t>
  </si>
  <si>
    <t>Очекивана подршка из донације:
(СДЦ-МДУЛС)</t>
  </si>
  <si>
    <t xml:space="preserve">1.4.1. Утврђивање Нацрта закона о изменама и допунама Закона о локалној самоуправи од стране Радне групе  са циљем увођења обавезности укључивања јединица локалне самоуправе односно националне асоцијације локалних власти у процес припреме нацрта докумената јавних политика, закона и других општих аката којима се уређују питања од интереса за локалну самоуправу и упућивање Влади ради утврђивања Предлога закона
</t>
  </si>
  <si>
    <t xml:space="preserve">
Буџет РС-трансфер другим нивоима власти
</t>
  </si>
  <si>
    <t>Подршка из донације: 
(СДЦ - СКГО - Партнерство за добру локалну самоуправу)</t>
  </si>
  <si>
    <t xml:space="preserve">3.3.1.  Утврђивање Нацрта закона о изменама и допунама Закона о локалној самоуправи од стране радне групе  у циљу уређивања организационих облика према природи послова које обављају јединице локалне самоуправе и упућивање Влади ради утврђивањa Предлога закона.
</t>
  </si>
  <si>
    <t xml:space="preserve">3.4.3. Утврђивање Нацрта закона о изменама и допунама Закона о локалној самоуправи од стране радне групе у циљу уређивања могућности увођења обавезних облика МОС за спровођење надлежности локалне самоуправе и упућивање Влади ради утврђивања Предлога закона.
</t>
  </si>
  <si>
    <t xml:space="preserve">Тип мере:Институционално управљачко организациона </t>
  </si>
  <si>
    <t xml:space="preserve">4.3.7. Успостављање обавезе свих ЈЛС да редовно врше евалуацију пословања локалних предузећа и информишу надлежно министарство, у циљу израде препорука за унапређење њиховог рада 
</t>
  </si>
  <si>
    <t>Очекивана подршка из донације: 
(СДЦ-МДУЛС)</t>
  </si>
  <si>
    <t xml:space="preserve">Одабране ЈЛС
(5 ЈЛС)
</t>
  </si>
  <si>
    <t>2.2.5.Разматрање могућности измене структуре програмског буџета ради бољег усклађивања са потребама развојних и јавних политика</t>
  </si>
  <si>
    <t>3.1.1. Измена нормативног оквира за запослене у органима АП и ЈЛС у циљу интегрисања оквира компетенција</t>
  </si>
  <si>
    <t xml:space="preserve">3.1.2. Развој и спровођење обука за запослене у кадровским јединицама и руководиоце у органима АП и ЈЛС за примену Оквира компетенција </t>
  </si>
  <si>
    <t>3.1.5. Праћење спровођења регионалних акредитованих обука на тему „Прописи и процедуре у процесу запошљавања" за службенике за УЉР и чланове конкурсних комисија</t>
  </si>
  <si>
    <t>3.1.6.  Праћење спровођења регионалних акредитованих обука на тему „Mетоде и технике у одабиру кадрова” за службенике за УЉР и чланове конкурсних комисија</t>
  </si>
  <si>
    <t>3.1.7. Праћење спровођења програма обуке на тему "Улога и активности јединице за управљање људскима ресурсима у спровођењу конкурсних поступака и ка конкурсним комисијама"</t>
  </si>
  <si>
    <t>3.2.1. Унапређење капацитета државних органа и органа јединица локалне самоуправе за успешно управљање и спровођење процеса  јединственог система стручног усавршавања у државним органима и органима јединица локалне самоуправе</t>
  </si>
  <si>
    <t>3.2.2. Развој програма обуке прилагођених потребама приправника и лица која се оспособљавају за самосталан рад у струци</t>
  </si>
  <si>
    <t>3.2.3. Унапређење примене иновативних облика стручног усавршавања у државним органима и органима јединица локалне самоуправе (коучинг, менторство, студијске посете и др), са посебном применом у стручном усавршавању руководилаца</t>
  </si>
  <si>
    <t>3.2.4. Пружање подршке органима јединица локалне самоуправе у процесу утврђивању потреба за стручним усавршавањем, развоју, припреми и спровођењу посебних програма обуке у јединици локалне самоуправе и обједињеног плана годишњег плана стручног усавршавања запослених у јединици локалне самоуправе</t>
  </si>
  <si>
    <t>3.2.5. Пружање подршке државним органима и органима јединица локалне самоуправе у припреми и спровођењу програма обуке применом електронског учења, ради обезбеђења једнаког приступа праву на стручно усавршавање репрезентативном броју државних службеника и запослених у  JЛС</t>
  </si>
  <si>
    <t>3.2.6. Вредновање учинка и преиспитивање подзаконских прописа који су донети на основу закона који уређују област стручног усавршавања у јавној управи (ex-post анализа подзаконских прописа)</t>
  </si>
  <si>
    <t xml:space="preserve">3.2.7. Спровођење процеса планирања и формулисања измена и допуна закона који уређује област стручног усавршавања у органима јединица локалне самоуправе
</t>
  </si>
  <si>
    <t>3.2.9. Припрема модела мастер плана целоживотног стручног усавршавања у јавној управи, са елементима утицаја на систем планирања кадрова у управи, систем оцењивања и систем награђивања и анализом ефеката</t>
  </si>
  <si>
    <t>3.2.10. Обезбеђење услова за континуирану обавезу спровођења студентске праксе у органима државне управе и органима јединица локалне самоуправе</t>
  </si>
  <si>
    <t>3.2.11. Праћење спровођења е-обуке на тему стручног усавршавања у ЈЛС</t>
  </si>
  <si>
    <t xml:space="preserve">3.4.6. Развој онлајн обуке за међуопштинску сарадњу
</t>
  </si>
  <si>
    <t>Прописи које је потребно изменити/усвојити за спровођење мере: Биће утврђено након спроведених консултација са предлагачима посебних закона којима се уређује израда секторских планских докумената на локалном нивоу</t>
  </si>
  <si>
    <t>Установљене полазне вредности за унапређење задовољства корисника локалним услугама*</t>
  </si>
  <si>
    <t>4.2.9. Развој онлајн обука за руководиоце ЛС у области управљања учинком и линија одговорности</t>
  </si>
  <si>
    <t xml:space="preserve">4.3.9. Тренинзи и менторинг за јавна и остала предузећа којима су оснивачи 10 ЈЛС  на тему унапређења управљачке одговорности
</t>
  </si>
  <si>
    <t>Подршка из донације: 
(СЕКО - РЕЛОФ 3)</t>
  </si>
  <si>
    <t>Подршка  из донације: 
(СДЦ- Хелветас - МЕД 3)</t>
  </si>
  <si>
    <t xml:space="preserve"> Подршка  из донације: (СДЦ - УНОПС - Програм ПРО)
</t>
  </si>
  <si>
    <t xml:space="preserve">МФИН, СКГО, МДУЛС,
GDSI/MAXIMA Consulting </t>
  </si>
  <si>
    <t>Подршка из донације:
(СКГО-СДЦ Партнерство за добру локалну самоуправу)</t>
  </si>
  <si>
    <t>1.5.7. Спровођење пакета подршке за унапређење транспарентности и партиципације у пет ЈЛС (подршка укључивању грађана у процес доношења буџета и транспарентности процеса буџетирања)</t>
  </si>
  <si>
    <t xml:space="preserve">
СКГО, УНОПС
</t>
  </si>
  <si>
    <t>1.5.10. Припрема и спровођење програма финансирања за 14 локалних самоуправа за подршку развоју и спровођењу партиципативних модела потрошње сопствених прихода</t>
  </si>
  <si>
    <t xml:space="preserve">МДУЛС, СКГО, 
GDSI/MAXIMA Consulting </t>
  </si>
  <si>
    <t>IV квартал 
2024.
.</t>
  </si>
  <si>
    <t xml:space="preserve">МФИН, МДУЛС, СКГО, 
GDSI/MAXIMA Consulting </t>
  </si>
  <si>
    <t xml:space="preserve">Капацитет ЈЛС за управљање људским ресурсима у локалној управи (просечна вредност индекса СКГО за УЉР у издвојеним областима : организација и планирање људских ресурса; попуњавање радних места; оцењивање запослених, дисциплинска одговорност и жалбени поступак; комуникација, етика, вредности и култура организације)
</t>
  </si>
  <si>
    <t>3.1.8. Праћење спровођење 6 регионалних акредитованих обука на тему "Спровођење интервјуа на бази компетенција" за службенике у ЈЛС</t>
  </si>
  <si>
    <t>Мера 3.1: Унапређење функције управљања људским ресурсима у локалној управи</t>
  </si>
  <si>
    <t xml:space="preserve">МДУЛС, СКГО, GDSI/MAXIMA Consulting </t>
  </si>
  <si>
    <t>Буџет РС - редовна издвајања</t>
  </si>
  <si>
    <t xml:space="preserve">Подршка из донације: 
(СДЦ- МДУЛС )        </t>
  </si>
  <si>
    <t>Подршка из донације: 
(СДЦ- МДУЛС)</t>
  </si>
  <si>
    <t xml:space="preserve">4.2.6. Подршка за успостављање ЈУМ-а/увезивање административних поступака у 10 ЈЛС 
</t>
  </si>
  <si>
    <t xml:space="preserve">СУК, СКГО, GDSI/MAXIMA Consulting </t>
  </si>
  <si>
    <t xml:space="preserve">
IV квартал 2025</t>
  </si>
  <si>
    <t>СКГО - редовна издвајања</t>
  </si>
  <si>
    <t>СКГО - Редовна издвајања</t>
  </si>
  <si>
    <t xml:space="preserve">Буџет РС - текући трошкови
Подршка из донације: (ЕУ/Савет Европе)
</t>
  </si>
  <si>
    <t xml:space="preserve">III квартал 2021.
IV квартал 2025.
</t>
  </si>
  <si>
    <t xml:space="preserve">II квартал 2021.
III квартал 2023.
</t>
  </si>
  <si>
    <r>
      <t xml:space="preserve">I квартал 2023
IV квартал 2025.
</t>
    </r>
    <r>
      <rPr>
        <sz val="12"/>
        <color rgb="FFFF0000"/>
        <rFont val="Times New Roman"/>
        <family val="1"/>
      </rPr>
      <t/>
    </r>
  </si>
  <si>
    <t xml:space="preserve">I квартал 2021.
IV квартал 2025.
</t>
  </si>
  <si>
    <t xml:space="preserve">I квартал 2022.
IV квартал 2022.
</t>
  </si>
  <si>
    <t>МДУЛС,СКГО, ССУЗЈЛС</t>
  </si>
  <si>
    <t xml:space="preserve">I квартал 2022.
IV квартал 2023.
</t>
  </si>
  <si>
    <t>Грант ЕУ пројекат</t>
  </si>
  <si>
    <t xml:space="preserve">МДУЛС,СКГО, ССУЗЈЛС
</t>
  </si>
  <si>
    <t xml:space="preserve">I квартал 2021.
IV квартал 2021.
</t>
  </si>
  <si>
    <t xml:space="preserve"> СКГО
</t>
  </si>
  <si>
    <r>
      <t xml:space="preserve">I квартал 2021.
IV квартал 2025.
</t>
    </r>
    <r>
      <rPr>
        <sz val="12"/>
        <color rgb="FFFF0000"/>
        <rFont val="Times New Roman"/>
        <family val="1"/>
      </rPr>
      <t/>
    </r>
  </si>
  <si>
    <t xml:space="preserve">МДУЛС, ССУЗЈЛС
</t>
  </si>
  <si>
    <t xml:space="preserve">НАЈУ, СКГО, РСЗ, МФ, ССУЗЈЛС
</t>
  </si>
  <si>
    <t xml:space="preserve">I квартал 2024.
IV квартал 2024.
</t>
  </si>
  <si>
    <t>3.2.8. Спровођење процеса планирања, формулисања и доношења подзаконских прописа за спровођење закона који уређује област стручног усавршавања у јавној управи</t>
  </si>
  <si>
    <t xml:space="preserve">НАЈУ, РСЗ, СУК, МЕИ, МФ, СКГО, ССУЗЈЛС
</t>
  </si>
  <si>
    <t xml:space="preserve">I квартал 2025.
IV квартал 2025.
</t>
  </si>
  <si>
    <t xml:space="preserve">НАЈУ, СУК, СКГО
</t>
  </si>
  <si>
    <r>
      <t xml:space="preserve">I квартал 2025.
IV квартал 2025.
</t>
    </r>
    <r>
      <rPr>
        <sz val="12"/>
        <color rgb="FFFF0000"/>
        <rFont val="Times New Roman"/>
        <family val="1"/>
      </rPr>
      <t/>
    </r>
  </si>
  <si>
    <t xml:space="preserve">НАЈУ, СУК, ОДУ, органи ЈЛС
</t>
  </si>
  <si>
    <t xml:space="preserve">I квартал 2025.
IV квартал 2025.
</t>
  </si>
  <si>
    <t>4.4.3. Праћење спровођења обука у јединицама за ЛЕР</t>
  </si>
  <si>
    <t>Институција одговорна за праћење и контролу реализације: МДУЛС, МГСИ, МПРИВ</t>
  </si>
  <si>
    <t>Успостављен и функционалан национални финансијски механизам за подршку међуопштинској сарадњи*</t>
  </si>
  <si>
    <t xml:space="preserve">* показатељ се израчунава као збирна вредност пројеката ЛС финасираних од стране МДУЛС из Фонда за међуопштинску сарадњу почев од 2020. године. </t>
  </si>
  <si>
    <t xml:space="preserve">* У складу са пасош показатељом у оквиру општег циља 4. Израђен индекс за мерење задовољства корисника пруженим услугама локалне самоуправе, који је реализован као и планирано мерење, предложен је нов индикатор Установљене полазне вредности за унапређење задовољства корисника локалним услугама.
(опис пасош показатеља: За потребе мерење задовољства корисника пруженим услугама локалне самоуправе биће израђен индекс и посебна методологија која ће се користити. Методологија ће се заснивати на оцењивању квалитета управних услуга, услуга јавних установа и комуналних услуга за које су одговорне локалне самоуправе. Индекс и методологија биће израђени 2022. године. Прво мерење задовољства корисника услуга ће бити извршено 2023. године, када ће бити утврђено полазно стање као основа за даље планирање вредности овог показатеља и адекватних реформских активности. Након израде овог индекса и методологије и по утврђивању полазне вредности, овај показатељ ће бити трансформисан у показатељ који ће мерити задовољство корисника пруженим услугама локалне самоуправе и постаће показатељ реформи у оквиру овог посебног циља)
</t>
  </si>
  <si>
    <t>Проценат од  управних послова из Јединственог пописа послова ЈЛС (послови управних органа) 
који обављају ЈЛС**</t>
  </si>
  <si>
    <t>** Овај показатељ се израчунава на основу истраживања које ће организовати МДУЛС и које ће обухватити узорак од приоритетних управних послова из Јединственог пописа послова ЈЛС и бити анализиран на узорку од минимун 45 локалних самоуправа.</t>
  </si>
  <si>
    <t>3.1.1.1  Измена нормативног оквира за запослене у органима АП и ЈЛС у циљу интегрисања Оквира компетенција за запослене у АП и ЈЛС у вредновање радне успешности запослених у АП и ЈЛС</t>
  </si>
  <si>
    <t xml:space="preserve">4.2.10. Подршка јачању управљачке одговорности у јединицама локалне самоуправе </t>
  </si>
  <si>
    <t>МФИН, Министарство привреде, ЈЛС</t>
  </si>
  <si>
    <t>3.1.3.1. Развијање методологије за увођење у посао и интеграцију нових запослених у органе ЈЛС</t>
  </si>
  <si>
    <t>3.1.3.2. Израда приручника о оцењивању заснованом на компетенцијама</t>
  </si>
  <si>
    <t>3.1.3.3. Имплементација пакета подршке у области управљања људским ресурсима у 80 ЈЛС</t>
  </si>
  <si>
    <t>3.1.3.4.  Подршка јачању неопходних компетенција у јединицама локалне самоуправе као део припреме за улогу корисника и партнера у контексту кохезионе политике</t>
  </si>
  <si>
    <t>3.1.3. Подршка имплементацији Оквира компетенција у функције УЉР у АП и ЈЛС</t>
  </si>
  <si>
    <t>3.1.2.1. Праћење спровођења регионалних обука за запослене у ЈЛС на 4 теме о примени Оквира компетенција у конкурсном поступку</t>
  </si>
  <si>
    <t>НАПОМЕНА: Сивом бојом означене су активности у оквиру мере које су  утврђене  у АП СРЈУ , као и  подактивности које ће се спроводити у наредном периоду у циљу реализације  наведених активности, а у Програму и његовом Акционом плану се приказују у сврху комплетирања увида у све активности које се предузимају на локалном нивоу у области јавне управе и за њу се неће планирати средства нити извештавати у оквиру Програма већ у оквиру Стратегије РЈУ.</t>
  </si>
  <si>
    <t>Предлог Акционог плана за период од 2024. до 2025. године, за спровођење Програма за реформу система локалне самоуправе у Републици Србији за период од 2021. до 2025. године*</t>
  </si>
  <si>
    <t xml:space="preserve">*Одреднице за извор донаторске подршке које су наведене у табели Акционог плана односе се на следеће пројекте и програме: 1)СДЦ-МДУЛС – Пројекат „Локална самоуправа за 21. век“ који се спроводи уз финансијску подршку Владе Швајцарске, и који спроводи МДУЛС у партерству са РСЈП и СКГО; 
2) EУ Exchange 6 – СКГО – „Повећање кредибилитета планирања, програмског буџетирања и контроле извршења јавних расхода на локалном нивоу у Србији“ који се спроводи кроз финансијску подршку Европске уније (национални Програм ИПА 2019) и за који су кључне ресорно надлежне институције на националном нивоу МФИН и РСЈП, уз МДУЛС и МЕИ, док је СКГО имплементациони партнер; 3) СДЦ-СКГО – Програм „Партнерство за добру локалну самоуправу“ који спроводи СКГО уз подршку Владе Швајцарске; 4)СДЦ-УНОПС - Пројекат ”Програм ПРО - Локално управљање за људе и природу ” који спроводи Канцеларија Уједињених нација за пројекте услуга (UNOPS) уз финансијску подршку Владе Швајцарске; 5)СДЦ-Хелветас – МЕД 3 - Пројекат ”Општински економски развој у Источној Србији – трећа фаза” који спроводи Хелветас (Helvetas Swiss Intercooperation) уз финансијску подршку Владе Швајцарске; 6)СЕКО-РЕЛОФ 3 - Пројекат ”Реформа локалних финансија y Србији III  (РЕЛОФ 3) који спроводе ГДСИ (GDSI) и Максима консалтинг  (Maxima Consulting) уз финансијску подршку Владе Швајцарске; 
</t>
  </si>
  <si>
    <t xml:space="preserve">** Показатељ на нивоу мере 2.2. Удео ЈЛС које су усагласиле средњорочни план и програмски буџет у укупном броју ЈЛС које имају усвојен средњорочни план је обрисан.
Овај показатељ може да се изостави из АП.  Остварење овог показатеља више се неће пратити, јер је након спроведених анализа установљено да он не може да се испуни док се не измени структура програмског буџета ЈЛС.
</t>
  </si>
  <si>
    <r>
      <t xml:space="preserve">1.2.3.  </t>
    </r>
    <r>
      <rPr>
        <sz val="12"/>
        <rFont val="Times New Roman"/>
        <family val="1"/>
      </rPr>
      <t>Анализа могућности</t>
    </r>
    <r>
      <rPr>
        <sz val="12"/>
        <color rgb="FF000000"/>
        <rFont val="Times New Roman"/>
        <family val="1"/>
      </rPr>
      <t xml:space="preserve"> за спровођење обавезног стручног усавршавања за руководство локалних изборних комисија и добијања сертификата</t>
    </r>
  </si>
  <si>
    <t>4.5.3. Израда методологије за мерење квалитета и доступности услуга ЈЛС у области личног статуса грађана са смерницама за унапређење положаја угрожених категорија и истраживање задовољства тих категорија грађана пруженим услугама</t>
  </si>
  <si>
    <t>Мера 3.2: Унапређење процеса стручног усавршавања запослених у органима ЈЛС</t>
  </si>
  <si>
    <t>Институција одговорна за праћење и контролу реализације: МДУЛС, НАЈУ, МО</t>
  </si>
  <si>
    <t xml:space="preserve">4.1.1. Утврђивање Нацрта закона о изменама и допунама Закона о локалној самоуправи од стране радне групе у циљу развијања нових модалитета управљања процесом поверавања или преношења надлежности (редефинисање претпоставки за поверавање послова ЈЛС, преношење послова различитим интезитетом преноса кроз проширивање надлежности градова, преношење послова ЈЛС у више корака и увођење могућности факултативне односно условне надлежности ЈЛС, итд.) и упућивање Влади ради утврђивањa Предлога закона.
</t>
  </si>
  <si>
    <t>МФИН, Мин.привреде, МДУЛС, МРЗБСП, Синдикати запослених у комуналним стамбеним делатностима, ПКС, КОМДЕЛ, СКГО</t>
  </si>
  <si>
    <t xml:space="preserve">МФИН, Мин.привреде, МДУЛС, МРЗБСП, Синдикати запослених у комуналним стамбеним делатностима, ПКС, КОМДЕЛ, СКГО
</t>
  </si>
  <si>
    <t xml:space="preserve">1.6.6. Припрема измена и допуна Закона о државној управи  (дефинисање крајњег рока за давање сагласности, мишљења или усвајање акта од стране органа државне управе који је део процедуре коју спроводи ЈЛС и крајњег рока за достављање информација на захтев ЈЛС које су у компетенцији органа државне управе; редефинисање и проширење функција Управних округа; јачање координационе улоге управних округа и њихове функције надзора над извршавањем послова локалне самоуправе и посебно превентивне и саветодавне функције за области надзора који спроводе државни органи) и упућивање Влади ради утврђивања Предлога закона.
</t>
  </si>
  <si>
    <t xml:space="preserve">1.6.1. Утврђивање Нацрта закона о изменама и допунама Закона о локалној самоуправи од стране радне групе (унапређење надзорне функције локалне скупштине - одредби које се односе на извештавање извршних органа према скупштини, увођење интерпелације, јачање положаја радних тела за предлагање аката; увођење обавезе ЈЛС да учине важеће прописе из своје надлежности доступне у електронском облику) и упућивање Влади ради утврђивања Предлога закона.
</t>
  </si>
  <si>
    <t>МДУЛС, УНОПС</t>
  </si>
  <si>
    <t>4.2.1. Подршка министарствима у попису поверених административних поступака ЈЛС у Регистар административних поступака и пружање подршке у јачању капацитета ЈЛС за коришћење Регистра административних поступака ЈЛС</t>
  </si>
  <si>
    <t xml:space="preserve">3.3.2. Израда функционалних анализа у 15 ЈЛС </t>
  </si>
  <si>
    <t>3.3.3. Спровођење финансијске подршке (фонд) за примену функционално организационих модела у локалним управама и техничка подршка за примену модела</t>
  </si>
  <si>
    <t>3.3.4. Израда функционалних анализа у циљу процене постигнутих организационих и функционалних промена у пилот локалним управама</t>
  </si>
  <si>
    <t xml:space="preserve">3.3.6. Подршка трансформацији организационих облика ЈЛС у складу са подзаконским правним оквиром (израда приручника и модела локалних аката за трансформацију организационих облика, обезбеђивање континуиране саветодавне подршке ЈЛС) </t>
  </si>
  <si>
    <t xml:space="preserve">3.3.7. Спровођење анализе могућности за јачање улоге и одговорности ЈЛС у области цивилне заштите у циљу  јачања капацитета ЛС у области цивилне заштите кроз формирање јединица цивилне заштите опште намене и јединице за узбуњивање у свим ЈЛС
</t>
  </si>
  <si>
    <t>Посебни циљ</t>
  </si>
  <si>
    <t>Унапређење положаја и одговорности локалне самоуправе</t>
  </si>
  <si>
    <t>Унапређење система финансирања локалне самоуправе</t>
  </si>
  <si>
    <t>Унапређена организација и капацитети локалне самоуправе</t>
  </si>
  <si>
    <t xml:space="preserve">Унапређење квалитета и доступности услуга локалних органа управе, комуналних услуга и услуга јавних установа </t>
  </si>
  <si>
    <t>укупно</t>
  </si>
  <si>
    <t xml:space="preserve">у 000 дин </t>
  </si>
  <si>
    <t>Укупно</t>
  </si>
  <si>
    <t>0608-4005</t>
  </si>
  <si>
    <t>0608-0004</t>
  </si>
  <si>
    <r>
      <t>3.3.5. Израда препорука за</t>
    </r>
    <r>
      <rPr>
        <sz val="14"/>
        <color rgb="FFFF0000"/>
        <rFont val="Times New Roman"/>
        <family val="1"/>
      </rPr>
      <t xml:space="preserve"> </t>
    </r>
    <r>
      <rPr>
        <sz val="14"/>
        <rFont val="Times New Roman"/>
        <family val="1"/>
      </rPr>
      <t>усклађивање секторских закона и подзаконских аката са основном типологијом организационих облика које ЈЛС могу да оснивају</t>
    </r>
  </si>
  <si>
    <r>
      <t xml:space="preserve">Институција одговорна за праћење и контролу реализације: </t>
    </r>
    <r>
      <rPr>
        <sz val="14"/>
        <color rgb="FF000000"/>
        <rFont val="Times New Roman"/>
        <family val="1"/>
      </rPr>
      <t>РСЈП</t>
    </r>
  </si>
  <si>
    <t xml:space="preserve">3.5.3. Подршка ЈЛС за израду/ревизију Планова развоја (директна техничка подршка 8 ЈЛС).
</t>
  </si>
  <si>
    <t>НАПОМЕНА: Сивом бојом означенa je активности у оквиру мере којa je  утврђенa  у АП СРЈУ, а у Програму и његовом Акционом плану се приказујe у сврху комплетирања увида у све активности које се предузимају на локалном нивоу у области јавне управе и за њу се неће планирати средства нити 
извештавати у оквиру Програма већ у оквиру Стратегије РЈУ.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</si>
</sst>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2"/>
      <color theme="1"/>
      <name val="Calibri"/>
      <family val="2"/>
      <scheme val="minor"/>
    </font>
    <font>
      <sz val="12"/>
      <color theme="1"/>
      <name val="Times New Roman"/>
      <family val="1"/>
    </font>
    <font>
      <b/>
      <sz val="12"/>
      <color rgb="FF000000"/>
      <name val="Times New Roman"/>
      <family val="1"/>
    </font>
    <font>
      <b/>
      <sz val="12"/>
      <color rgb="FF222222"/>
      <name val="Times New Roman"/>
      <family val="1"/>
    </font>
    <font>
      <sz val="12"/>
      <color rgb="FF000000"/>
      <name val="Times New Roman"/>
      <family val="1"/>
    </font>
    <font>
      <i/>
      <sz val="12"/>
      <color rgb="FF000000"/>
      <name val="Times New Roman"/>
      <family val="1"/>
    </font>
    <font>
      <sz val="12"/>
      <color rgb="FF222222"/>
      <name val="Times New Roman"/>
      <family val="1"/>
    </font>
    <font>
      <u/>
      <sz val="12"/>
      <color rgb="FF0563C1"/>
      <name val="Times New Roman"/>
      <family val="1"/>
    </font>
    <font>
      <sz val="12"/>
      <color rgb="FFFF0000"/>
      <name val="Times New Roman"/>
      <family val="1"/>
    </font>
    <font>
      <sz val="8"/>
      <color rgb="FF000000"/>
      <name val="Arial"/>
      <family val="2"/>
    </font>
    <font>
      <sz val="8"/>
      <color theme="1"/>
      <name val="Arial"/>
      <family val="2"/>
    </font>
    <font>
      <sz val="10"/>
      <color theme="1"/>
      <name val="Times New Roman"/>
      <family val="1"/>
    </font>
    <font>
      <sz val="12"/>
      <name val="Times New Roman"/>
      <family val="1"/>
    </font>
    <font>
      <sz val="12"/>
      <name val="Calibri"/>
      <family val="2"/>
      <scheme val="minor"/>
    </font>
    <font>
      <sz val="12"/>
      <color rgb="FFFF0000"/>
      <name val="Tahoma"/>
      <family val="2"/>
    </font>
    <font>
      <sz val="12"/>
      <color rgb="FF000000"/>
      <name val="Calibri"/>
      <family val="2"/>
      <scheme val="minor"/>
    </font>
    <font>
      <b/>
      <sz val="12"/>
      <color theme="1"/>
      <name val="Calibri"/>
      <family val="2"/>
      <scheme val="minor"/>
    </font>
    <font>
      <b/>
      <sz val="16"/>
      <color rgb="FF000000"/>
      <name val="Times New Roman"/>
      <family val="1"/>
    </font>
    <font>
      <b/>
      <sz val="12"/>
      <color theme="1"/>
      <name val="Times New Roman"/>
      <family val="1"/>
    </font>
    <font>
      <sz val="12"/>
      <color rgb="FFFF0000"/>
      <name val="Calibri"/>
      <family val="2"/>
      <scheme val="minor"/>
    </font>
    <font>
      <sz val="12"/>
      <color theme="0" tint="-0.499984740745262"/>
      <name val="Calibri"/>
      <family val="2"/>
      <scheme val="minor"/>
    </font>
    <font>
      <sz val="12"/>
      <color theme="4"/>
      <name val="Calibri"/>
      <family val="2"/>
      <scheme val="minor"/>
    </font>
    <font>
      <b/>
      <sz val="12"/>
      <name val="Times New Roman"/>
      <family val="1"/>
    </font>
    <font>
      <sz val="12"/>
      <color theme="1"/>
      <name val="Calibri "/>
    </font>
    <font>
      <sz val="12"/>
      <color rgb="FFFF0000"/>
      <name val="Calibri "/>
    </font>
    <font>
      <sz val="12"/>
      <color rgb="FF000000"/>
      <name val="Calibri "/>
    </font>
    <font>
      <sz val="12"/>
      <name val="Calibri "/>
    </font>
    <font>
      <sz val="20"/>
      <color theme="1"/>
      <name val="Calibri"/>
      <family val="2"/>
      <scheme val="minor"/>
    </font>
    <font>
      <sz val="20"/>
      <color theme="4"/>
      <name val="Calibri"/>
      <family val="2"/>
      <scheme val="minor"/>
    </font>
    <font>
      <sz val="20"/>
      <color rgb="FFFF0000"/>
      <name val="Calibri"/>
      <family val="2"/>
      <scheme val="minor"/>
    </font>
    <font>
      <b/>
      <sz val="20"/>
      <color rgb="FFFF0000"/>
      <name val="Calibri"/>
      <family val="2"/>
      <scheme val="minor"/>
    </font>
    <font>
      <sz val="10"/>
      <color rgb="FF000000"/>
      <name val="Times New Roman"/>
      <family val="1"/>
    </font>
    <font>
      <sz val="10"/>
      <color rgb="FF000000"/>
      <name val="Calibri"/>
      <family val="2"/>
      <scheme val="minor"/>
    </font>
    <font>
      <sz val="10"/>
      <color theme="1"/>
      <name val="Calibri"/>
      <family val="2"/>
      <scheme val="minor"/>
    </font>
    <font>
      <b/>
      <sz val="10"/>
      <color theme="1"/>
      <name val="Calibri"/>
      <family val="2"/>
      <scheme val="minor"/>
    </font>
    <font>
      <b/>
      <sz val="14"/>
      <color rgb="FF000000"/>
      <name val="Times New Roman"/>
      <family val="1"/>
    </font>
    <font>
      <sz val="14"/>
      <color rgb="FF000000"/>
      <name val="Times New Roman"/>
      <family val="1"/>
    </font>
    <font>
      <i/>
      <sz val="14"/>
      <color rgb="FF000000"/>
      <name val="Times New Roman"/>
      <family val="1"/>
    </font>
    <font>
      <sz val="14"/>
      <name val="Times New Roman"/>
      <family val="1"/>
    </font>
    <font>
      <sz val="14"/>
      <color rgb="FF222222"/>
      <name val="Times New Roman"/>
      <family val="1"/>
    </font>
    <font>
      <sz val="14"/>
      <color theme="1"/>
      <name val="Times New Roman"/>
      <family val="1"/>
    </font>
    <font>
      <u/>
      <sz val="14"/>
      <color rgb="FF000000"/>
      <name val="Times New Roman"/>
      <family val="1"/>
    </font>
    <font>
      <b/>
      <sz val="14"/>
      <color rgb="FFFF0000"/>
      <name val="Times New Roman"/>
      <family val="1"/>
    </font>
    <font>
      <sz val="14"/>
      <color theme="1"/>
      <name val="Calibri"/>
      <family val="2"/>
      <scheme val="minor"/>
    </font>
    <font>
      <sz val="14"/>
      <color rgb="FFFF0000"/>
      <name val="Times New Roman"/>
      <family val="1"/>
    </font>
    <font>
      <u/>
      <sz val="14"/>
      <color rgb="FF0563C1"/>
      <name val="Times New Roman"/>
      <family val="1"/>
    </font>
    <font>
      <b/>
      <sz val="14"/>
      <color theme="1"/>
      <name val="Calibri"/>
      <family val="2"/>
      <scheme val="minor"/>
    </font>
    <font>
      <sz val="14"/>
      <color rgb="FFFF0000"/>
      <name val="Calibri"/>
      <family val="2"/>
      <scheme val="minor"/>
    </font>
    <font>
      <sz val="14"/>
      <name val="Calibri"/>
      <family val="2"/>
      <scheme val="minor"/>
    </font>
    <font>
      <sz val="14"/>
      <color theme="4"/>
      <name val="Times New Roman"/>
      <family val="1"/>
    </font>
    <font>
      <sz val="14"/>
      <color theme="0" tint="-0.499984740745262"/>
      <name val="Times New Roman"/>
      <family val="1"/>
    </font>
    <font>
      <b/>
      <sz val="14"/>
      <name val="Times New Roman"/>
      <family val="1"/>
    </font>
  </fonts>
  <fills count="15">
    <fill>
      <patternFill patternType="none"/>
    </fill>
    <fill>
      <patternFill patternType="gray125"/>
    </fill>
    <fill>
      <patternFill patternType="solid">
        <fgColor rgb="FFC5E0B3"/>
        <bgColor indexed="64"/>
      </patternFill>
    </fill>
    <fill>
      <patternFill patternType="solid">
        <fgColor rgb="FFD9D9D9"/>
        <bgColor indexed="64"/>
      </patternFill>
    </fill>
    <fill>
      <patternFill patternType="solid">
        <fgColor rgb="FFFFFFFF"/>
        <bgColor indexed="64"/>
      </patternFill>
    </fill>
    <fill>
      <patternFill patternType="solid">
        <fgColor rgb="FFF7CAAC"/>
        <bgColor indexed="64"/>
      </patternFill>
    </fill>
    <fill>
      <patternFill patternType="solid">
        <fgColor rgb="FFB4C6E7"/>
        <bgColor indexed="64"/>
      </patternFill>
    </fill>
    <fill>
      <patternFill patternType="solid">
        <fgColor rgb="FFA9D08E"/>
        <bgColor indexed="64"/>
      </patternFill>
    </fill>
    <fill>
      <patternFill patternType="solid">
        <fgColor rgb="FFA8D08D"/>
        <bgColor indexed="64"/>
      </patternFill>
    </fill>
    <fill>
      <patternFill patternType="solid">
        <fgColor rgb="FFFFF2CC"/>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505050"/>
      </left>
      <right style="thin">
        <color rgb="FF505050"/>
      </right>
      <top style="thin">
        <color rgb="FF505050"/>
      </top>
      <bottom style="thin">
        <color rgb="FF505050"/>
      </bottom>
      <diagonal/>
    </border>
    <border>
      <left style="thin">
        <color rgb="FF000000"/>
      </left>
      <right style="thin">
        <color rgb="FF000000"/>
      </right>
      <top style="thin">
        <color rgb="FF000000"/>
      </top>
      <bottom/>
      <diagonal/>
    </border>
    <border>
      <left style="thin">
        <color rgb="FF505050"/>
      </left>
      <right style="thin">
        <color rgb="FF505050"/>
      </right>
      <top style="thin">
        <color rgb="FF50505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505050"/>
      </right>
      <top style="thin">
        <color rgb="FF505050"/>
      </top>
      <bottom style="thin">
        <color rgb="FF505050"/>
      </bottom>
      <diagonal/>
    </border>
    <border>
      <left/>
      <right style="thin">
        <color indexed="64"/>
      </right>
      <top/>
      <bottom/>
      <diagonal/>
    </border>
    <border>
      <left style="thin">
        <color rgb="FF505050"/>
      </left>
      <right style="thin">
        <color rgb="FF505050"/>
      </right>
      <top style="thin">
        <color rgb="FF505050"/>
      </top>
      <bottom style="thin">
        <color indexed="64"/>
      </bottom>
      <diagonal/>
    </border>
  </borders>
  <cellStyleXfs count="1">
    <xf numFmtId="0" fontId="0" fillId="0" borderId="0"/>
  </cellStyleXfs>
  <cellXfs count="558">
    <xf numFmtId="0" fontId="0" fillId="0" borderId="0" xfId="0"/>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vertical="center" wrapText="1"/>
    </xf>
    <xf numFmtId="9" fontId="4"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0" fillId="10" borderId="0" xfId="0" applyFill="1"/>
    <xf numFmtId="0" fontId="1" fillId="0" borderId="1" xfId="0" applyFont="1" applyBorder="1" applyAlignment="1">
      <alignment horizontal="left" vertical="center" wrapText="1"/>
    </xf>
    <xf numFmtId="0" fontId="0" fillId="0" borderId="0" xfId="0" applyAlignment="1">
      <alignment horizontal="left"/>
    </xf>
    <xf numFmtId="9" fontId="4" fillId="4" borderId="1" xfId="0" applyNumberFormat="1" applyFont="1" applyFill="1" applyBorder="1" applyAlignment="1">
      <alignment horizontal="center" vertical="center"/>
    </xf>
    <xf numFmtId="0" fontId="15" fillId="0" borderId="0" xfId="0" applyFont="1"/>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0" fontId="15" fillId="10" borderId="0" xfId="0" applyFont="1" applyFill="1"/>
    <xf numFmtId="0" fontId="0" fillId="10" borderId="0" xfId="0" applyFill="1" applyAlignment="1">
      <alignment horizontal="left"/>
    </xf>
    <xf numFmtId="0" fontId="1" fillId="0" borderId="4" xfId="0" applyFont="1" applyBorder="1" applyAlignment="1">
      <alignment horizontal="center" vertical="center" wrapText="1"/>
    </xf>
    <xf numFmtId="0" fontId="4" fillId="10" borderId="1" xfId="0" applyFont="1" applyFill="1" applyBorder="1" applyAlignment="1">
      <alignment vertical="center" wrapText="1"/>
    </xf>
    <xf numFmtId="0" fontId="1" fillId="10" borderId="5" xfId="0" applyFont="1" applyFill="1" applyBorder="1" applyAlignment="1">
      <alignment horizontal="center" vertical="center" wrapText="1"/>
    </xf>
    <xf numFmtId="9" fontId="0" fillId="4" borderId="1" xfId="0" applyNumberFormat="1" applyFill="1" applyBorder="1" applyAlignment="1">
      <alignment horizontal="center" vertical="center" wrapText="1"/>
    </xf>
    <xf numFmtId="0" fontId="5" fillId="10" borderId="1" xfId="0" applyFont="1" applyFill="1" applyBorder="1" applyAlignment="1">
      <alignment vertical="center" wrapText="1"/>
    </xf>
    <xf numFmtId="0" fontId="0" fillId="10" borderId="0" xfId="0" applyFill="1" applyAlignment="1">
      <alignment vertical="center"/>
    </xf>
    <xf numFmtId="0" fontId="0" fillId="10" borderId="15" xfId="0" applyFill="1" applyBorder="1"/>
    <xf numFmtId="0" fontId="0" fillId="10" borderId="16" xfId="0" applyFill="1" applyBorder="1"/>
    <xf numFmtId="0" fontId="18" fillId="0" borderId="0" xfId="0" applyFont="1" applyAlignment="1">
      <alignment vertical="center" wrapText="1"/>
    </xf>
    <xf numFmtId="0" fontId="4" fillId="4" borderId="0" xfId="0" applyFont="1" applyFill="1" applyAlignment="1">
      <alignment vertical="center"/>
    </xf>
    <xf numFmtId="0" fontId="19" fillId="0" borderId="0" xfId="0" applyFont="1" applyAlignment="1">
      <alignment horizontal="left" vertical="top" wrapText="1"/>
    </xf>
    <xf numFmtId="0" fontId="0" fillId="0" borderId="0" xfId="0" applyAlignment="1">
      <alignment wrapText="1"/>
    </xf>
    <xf numFmtId="0" fontId="8" fillId="10" borderId="1" xfId="0" applyFont="1" applyFill="1" applyBorder="1" applyAlignment="1">
      <alignment horizontal="center" vertical="center" wrapText="1"/>
    </xf>
    <xf numFmtId="0" fontId="0" fillId="0" borderId="1" xfId="0" applyBorder="1"/>
    <xf numFmtId="0" fontId="12" fillId="1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horizontal="center" vertical="center" wrapText="1"/>
    </xf>
    <xf numFmtId="9" fontId="8" fillId="4" borderId="1" xfId="0" applyNumberFormat="1" applyFont="1" applyFill="1" applyBorder="1" applyAlignment="1">
      <alignment horizontal="center" vertical="center" wrapText="1"/>
    </xf>
    <xf numFmtId="0" fontId="20" fillId="14" borderId="0" xfId="0" applyFont="1" applyFill="1"/>
    <xf numFmtId="0" fontId="21" fillId="0" borderId="0" xfId="0" applyFont="1"/>
    <xf numFmtId="0" fontId="21" fillId="10" borderId="0" xfId="0" applyFont="1" applyFill="1"/>
    <xf numFmtId="0" fontId="12" fillId="10" borderId="1" xfId="0" applyFont="1" applyFill="1" applyBorder="1" applyAlignment="1">
      <alignment vertical="center" wrapText="1"/>
    </xf>
    <xf numFmtId="0" fontId="12" fillId="4" borderId="1" xfId="0"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3" fontId="12" fillId="10"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12" fillId="10" borderId="5" xfId="0" applyFont="1" applyFill="1" applyBorder="1" applyAlignment="1">
      <alignment horizontal="center" vertical="center" wrapText="1"/>
    </xf>
    <xf numFmtId="0" fontId="12" fillId="0" borderId="5" xfId="0" applyFont="1" applyBorder="1" applyAlignment="1">
      <alignment horizontal="center" vertical="center" wrapText="1"/>
    </xf>
    <xf numFmtId="3" fontId="1" fillId="10" borderId="1" xfId="0" applyNumberFormat="1" applyFont="1" applyFill="1" applyBorder="1" applyAlignment="1">
      <alignment horizontal="center" vertical="center" wrapText="1"/>
    </xf>
    <xf numFmtId="0" fontId="19" fillId="0" borderId="0" xfId="0" applyFont="1" applyAlignment="1">
      <alignment wrapText="1"/>
    </xf>
    <xf numFmtId="0" fontId="1" fillId="10" borderId="5" xfId="0" applyFont="1" applyFill="1" applyBorder="1" applyAlignment="1">
      <alignment horizontal="left" vertical="center" wrapText="1"/>
    </xf>
    <xf numFmtId="0" fontId="13" fillId="10" borderId="0" xfId="0" applyFont="1" applyFill="1"/>
    <xf numFmtId="0" fontId="1" fillId="10" borderId="16" xfId="0" applyFont="1" applyFill="1" applyBorder="1" applyAlignment="1">
      <alignment vertical="center" wrapText="1"/>
    </xf>
    <xf numFmtId="0" fontId="0" fillId="0" borderId="0" xfId="0" applyAlignment="1">
      <alignment horizontal="left" wrapText="1"/>
    </xf>
    <xf numFmtId="0" fontId="12" fillId="0" borderId="17"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10" borderId="1" xfId="0" applyNumberFormat="1" applyFont="1" applyFill="1" applyBorder="1" applyAlignment="1">
      <alignment horizontal="center" vertical="center"/>
    </xf>
    <xf numFmtId="3" fontId="4" fillId="1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 fillId="0" borderId="1" xfId="0" applyNumberFormat="1" applyFont="1" applyBorder="1" applyAlignment="1">
      <alignment vertical="center" wrapText="1"/>
    </xf>
    <xf numFmtId="3" fontId="4" fillId="0" borderId="1"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26" fillId="0" borderId="0" xfId="0" applyFont="1"/>
    <xf numFmtId="0" fontId="24" fillId="0" borderId="0" xfId="0" applyFont="1"/>
    <xf numFmtId="0" fontId="24" fillId="0" borderId="0" xfId="0" applyFont="1" applyAlignment="1">
      <alignment wrapText="1"/>
    </xf>
    <xf numFmtId="0" fontId="23" fillId="0" borderId="0" xfId="0" applyFont="1"/>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vertical="top" wrapText="1"/>
    </xf>
    <xf numFmtId="0" fontId="24" fillId="0" borderId="0" xfId="0" applyFont="1" applyAlignment="1">
      <alignment horizontal="left" vertical="center" wrapText="1"/>
    </xf>
    <xf numFmtId="0" fontId="14" fillId="0" borderId="0" xfId="0" applyFont="1" applyAlignment="1">
      <alignment horizontal="center" vertical="center" wrapText="1"/>
    </xf>
    <xf numFmtId="0" fontId="24"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vertical="center"/>
    </xf>
    <xf numFmtId="0" fontId="24" fillId="0" borderId="0" xfId="0" applyFont="1" applyAlignment="1">
      <alignment horizontal="left" wrapText="1"/>
    </xf>
    <xf numFmtId="0" fontId="13" fillId="0" borderId="0" xfId="0" applyFont="1"/>
    <xf numFmtId="4" fontId="0" fillId="0" borderId="0" xfId="0" applyNumberFormat="1"/>
    <xf numFmtId="0" fontId="4" fillId="0" borderId="0" xfId="0" applyFont="1" applyAlignment="1">
      <alignment vertical="center"/>
    </xf>
    <xf numFmtId="0" fontId="19" fillId="0" borderId="0" xfId="0" applyFont="1"/>
    <xf numFmtId="0" fontId="19" fillId="0" borderId="0" xfId="0" applyFont="1" applyAlignment="1">
      <alignment horizontal="left" wrapText="1"/>
    </xf>
    <xf numFmtId="0" fontId="19" fillId="0" borderId="0" xfId="0" applyFont="1" applyAlignment="1">
      <alignment vertical="top" wrapText="1"/>
    </xf>
    <xf numFmtId="0" fontId="0" fillId="0" borderId="0" xfId="0" applyAlignment="1">
      <alignment vertical="center" wrapText="1"/>
    </xf>
    <xf numFmtId="0" fontId="14" fillId="0" borderId="0" xfId="0" applyFont="1" applyAlignment="1">
      <alignment horizontal="left" vertical="top" wrapText="1"/>
    </xf>
    <xf numFmtId="0" fontId="13" fillId="0" borderId="0" xfId="0" applyFont="1" applyAlignment="1">
      <alignment horizontal="left" vertical="center" wrapText="1"/>
    </xf>
    <xf numFmtId="4" fontId="19" fillId="0" borderId="0" xfId="0" applyNumberFormat="1" applyFont="1" applyAlignment="1">
      <alignment vertical="top" wrapText="1"/>
    </xf>
    <xf numFmtId="4" fontId="19" fillId="0" borderId="0" xfId="0" applyNumberFormat="1" applyFont="1" applyAlignment="1">
      <alignment horizontal="left" vertical="center" wrapText="1"/>
    </xf>
    <xf numFmtId="0" fontId="21" fillId="0" borderId="0" xfId="0" applyFont="1" applyAlignment="1">
      <alignment wrapText="1"/>
    </xf>
    <xf numFmtId="0" fontId="19" fillId="0" borderId="0" xfId="0" applyFont="1" applyAlignment="1">
      <alignment horizontal="left" vertical="top"/>
    </xf>
    <xf numFmtId="0" fontId="19" fillId="0" borderId="0" xfId="0" applyFont="1" applyAlignment="1">
      <alignment vertical="top"/>
    </xf>
    <xf numFmtId="0" fontId="25" fillId="0" borderId="0" xfId="0" applyFont="1"/>
    <xf numFmtId="0" fontId="14" fillId="0" borderId="0" xfId="0" applyFont="1" applyAlignment="1">
      <alignment vertical="top" wrapText="1"/>
    </xf>
    <xf numFmtId="3" fontId="12" fillId="10" borderId="5" xfId="0" applyNumberFormat="1" applyFont="1" applyFill="1" applyBorder="1" applyAlignment="1">
      <alignment horizontal="center" vertical="center" wrapText="1"/>
    </xf>
    <xf numFmtId="0" fontId="27" fillId="0" borderId="0" xfId="0" applyFont="1"/>
    <xf numFmtId="0" fontId="28" fillId="0" borderId="0" xfId="0" applyFont="1"/>
    <xf numFmtId="0" fontId="28" fillId="10" borderId="0" xfId="0" applyFont="1" applyFill="1"/>
    <xf numFmtId="0" fontId="30" fillId="0" borderId="0" xfId="0" applyFont="1"/>
    <xf numFmtId="0" fontId="30" fillId="10" borderId="0" xfId="0" applyFont="1" applyFill="1"/>
    <xf numFmtId="0" fontId="29" fillId="0" borderId="0" xfId="0" applyFont="1" applyAlignment="1">
      <alignment horizontal="left" vertical="top" wrapText="1"/>
    </xf>
    <xf numFmtId="0" fontId="32" fillId="0" borderId="0" xfId="0" applyFont="1"/>
    <xf numFmtId="4" fontId="19" fillId="0" borderId="0" xfId="0" applyNumberFormat="1" applyFont="1"/>
    <xf numFmtId="4" fontId="26" fillId="0" borderId="0" xfId="0" applyNumberFormat="1" applyFont="1"/>
    <xf numFmtId="0" fontId="4" fillId="0" borderId="5" xfId="0" applyFont="1" applyBorder="1" applyAlignment="1">
      <alignment horizontal="left" vertical="center" wrapText="1"/>
    </xf>
    <xf numFmtId="3" fontId="12" fillId="0" borderId="5" xfId="0" applyNumberFormat="1" applyFont="1" applyBorder="1" applyAlignment="1">
      <alignment horizontal="center" vertical="center" wrapText="1"/>
    </xf>
    <xf numFmtId="0" fontId="16" fillId="10" borderId="0" xfId="0" applyFont="1" applyFill="1"/>
    <xf numFmtId="0" fontId="16" fillId="13" borderId="0" xfId="0" applyFont="1" applyFill="1"/>
    <xf numFmtId="3" fontId="4" fillId="4" borderId="1" xfId="0" applyNumberFormat="1" applyFont="1" applyFill="1" applyBorder="1" applyAlignment="1">
      <alignment horizontal="center" vertical="center" wrapText="1"/>
    </xf>
    <xf numFmtId="4" fontId="16" fillId="0" borderId="1" xfId="0" applyNumberFormat="1" applyFont="1" applyBorder="1" applyAlignment="1">
      <alignment horizontal="center"/>
    </xf>
    <xf numFmtId="3" fontId="0" fillId="0" borderId="1" xfId="0" applyNumberFormat="1" applyBorder="1"/>
    <xf numFmtId="0" fontId="33" fillId="9"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0" borderId="1" xfId="0" applyFont="1" applyBorder="1" applyAlignment="1">
      <alignment horizontal="justify" vertical="center" wrapText="1"/>
    </xf>
    <xf numFmtId="4" fontId="33" fillId="0" borderId="1" xfId="0" applyNumberFormat="1" applyFont="1" applyBorder="1" applyAlignment="1">
      <alignment horizontal="center" vertical="center" wrapText="1"/>
    </xf>
    <xf numFmtId="4" fontId="34" fillId="0" borderId="1" xfId="0" applyNumberFormat="1" applyFont="1" applyBorder="1" applyAlignment="1">
      <alignment horizontal="center" vertical="center" wrapText="1"/>
    </xf>
    <xf numFmtId="0" fontId="0" fillId="0" borderId="0" xfId="0" applyFont="1"/>
    <xf numFmtId="4" fontId="0" fillId="0" borderId="0" xfId="0" applyNumberFormat="1" applyFont="1"/>
    <xf numFmtId="9" fontId="4"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 fillId="10" borderId="1" xfId="0" applyNumberFormat="1" applyFont="1" applyFill="1" applyBorder="1" applyAlignment="1">
      <alignment horizontal="center" vertical="center" wrapText="1"/>
    </xf>
    <xf numFmtId="0" fontId="12" fillId="10" borderId="7" xfId="0" applyFont="1" applyFill="1" applyBorder="1" applyAlignment="1">
      <alignment horizontal="left" vertical="center" wrapText="1"/>
    </xf>
    <xf numFmtId="0" fontId="1"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3" fontId="4" fillId="4" borderId="1" xfId="0" applyNumberFormat="1" applyFont="1" applyFill="1" applyBorder="1" applyAlignment="1">
      <alignment horizontal="center" vertical="center" wrapText="1"/>
    </xf>
    <xf numFmtId="0" fontId="12" fillId="10"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vertical="center" wrapText="1"/>
    </xf>
    <xf numFmtId="9" fontId="12"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9" fontId="36" fillId="4" borderId="1" xfId="0" applyNumberFormat="1" applyFont="1" applyFill="1" applyBorder="1" applyAlignment="1">
      <alignment horizontal="center" vertical="center" wrapText="1"/>
    </xf>
    <xf numFmtId="9" fontId="38" fillId="4" borderId="1" xfId="0" applyNumberFormat="1" applyFont="1" applyFill="1" applyBorder="1" applyAlignment="1">
      <alignment horizontal="center" vertical="center" wrapText="1"/>
    </xf>
    <xf numFmtId="9"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6" borderId="1" xfId="0" applyFont="1" applyFill="1" applyBorder="1" applyAlignment="1">
      <alignment vertical="center" wrapText="1"/>
    </xf>
    <xf numFmtId="0" fontId="36" fillId="6" borderId="1" xfId="0" applyFont="1" applyFill="1" applyBorder="1" applyAlignment="1">
      <alignment horizontal="center" vertical="center" wrapText="1"/>
    </xf>
    <xf numFmtId="0" fontId="36" fillId="10" borderId="1" xfId="0" applyFont="1" applyFill="1" applyBorder="1" applyAlignment="1">
      <alignment vertical="center" wrapText="1"/>
    </xf>
    <xf numFmtId="9" fontId="40" fillId="0" borderId="1" xfId="0" applyNumberFormat="1" applyFont="1" applyBorder="1" applyAlignment="1">
      <alignment horizontal="center" vertical="center" wrapText="1"/>
    </xf>
    <xf numFmtId="0" fontId="36" fillId="8" borderId="1" xfId="0" applyFont="1" applyFill="1" applyBorder="1" applyAlignment="1">
      <alignment horizontal="center" vertical="center" wrapText="1"/>
    </xf>
    <xf numFmtId="3" fontId="36" fillId="4" borderId="1" xfId="0" applyNumberFormat="1"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1" xfId="0" applyFont="1" applyFill="1" applyBorder="1" applyAlignment="1">
      <alignment vertical="center" wrapText="1"/>
    </xf>
    <xf numFmtId="0" fontId="41" fillId="9" borderId="1" xfId="0" applyFont="1" applyFill="1" applyBorder="1" applyAlignment="1">
      <alignment horizontal="center" vertical="center" wrapText="1"/>
    </xf>
    <xf numFmtId="0" fontId="38" fillId="11" borderId="1" xfId="0" applyFont="1" applyFill="1" applyBorder="1" applyAlignment="1">
      <alignment horizontal="left" vertical="center"/>
    </xf>
    <xf numFmtId="0" fontId="40" fillId="11" borderId="1" xfId="0" applyFont="1" applyFill="1" applyBorder="1" applyAlignment="1">
      <alignment horizontal="center" vertical="center" wrapText="1"/>
    </xf>
    <xf numFmtId="3" fontId="40" fillId="11" borderId="1" xfId="0" applyNumberFormat="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8" fillId="11" borderId="1" xfId="0" applyFont="1" applyFill="1" applyBorder="1" applyAlignment="1">
      <alignment vertical="center" wrapText="1"/>
    </xf>
    <xf numFmtId="4" fontId="38" fillId="11" borderId="1" xfId="0" applyNumberFormat="1" applyFont="1" applyFill="1" applyBorder="1" applyAlignment="1">
      <alignment wrapText="1"/>
    </xf>
    <xf numFmtId="0" fontId="42" fillId="11" borderId="1" xfId="0" applyFont="1" applyFill="1" applyBorder="1" applyAlignment="1">
      <alignment horizontal="center" vertical="center" wrapText="1"/>
    </xf>
    <xf numFmtId="4" fontId="42" fillId="11" borderId="1" xfId="0" applyNumberFormat="1" applyFont="1" applyFill="1" applyBorder="1" applyAlignment="1">
      <alignment horizontal="right" vertical="center" wrapText="1"/>
    </xf>
    <xf numFmtId="4" fontId="42" fillId="11" borderId="1" xfId="0" applyNumberFormat="1" applyFont="1" applyFill="1" applyBorder="1" applyAlignment="1">
      <alignment wrapText="1"/>
    </xf>
    <xf numFmtId="0" fontId="38" fillId="11" borderId="1" xfId="0" applyFont="1" applyFill="1" applyBorder="1" applyAlignment="1">
      <alignment horizontal="left" wrapText="1"/>
    </xf>
    <xf numFmtId="0" fontId="38" fillId="11" borderId="1" xfId="0" applyFont="1" applyFill="1" applyBorder="1" applyAlignment="1">
      <alignment horizontal="center" vertical="center"/>
    </xf>
    <xf numFmtId="0" fontId="43" fillId="11" borderId="1" xfId="0" applyFont="1" applyFill="1" applyBorder="1"/>
    <xf numFmtId="3" fontId="43" fillId="11" borderId="1" xfId="0" applyNumberFormat="1" applyFont="1" applyFill="1" applyBorder="1"/>
    <xf numFmtId="0" fontId="38" fillId="10" borderId="1" xfId="0" applyFont="1" applyFill="1" applyBorder="1" applyAlignment="1">
      <alignment horizontal="center" vertical="center" wrapText="1"/>
    </xf>
    <xf numFmtId="0" fontId="36" fillId="10" borderId="1" xfId="0" applyFont="1" applyFill="1" applyBorder="1" applyAlignment="1">
      <alignment horizontal="center" vertical="center" wrapText="1"/>
    </xf>
    <xf numFmtId="3" fontId="38" fillId="10" borderId="1" xfId="0" applyNumberFormat="1" applyFont="1" applyFill="1" applyBorder="1" applyAlignment="1">
      <alignment horizontal="center" vertical="center" wrapText="1"/>
    </xf>
    <xf numFmtId="0" fontId="40" fillId="10" borderId="1" xfId="0" applyFont="1" applyFill="1" applyBorder="1" applyAlignment="1">
      <alignment vertical="center" wrapText="1"/>
    </xf>
    <xf numFmtId="0" fontId="40" fillId="10" borderId="1" xfId="0" applyFont="1" applyFill="1" applyBorder="1" applyAlignment="1">
      <alignment horizontal="center" vertical="center" wrapText="1"/>
    </xf>
    <xf numFmtId="3" fontId="40" fillId="10" borderId="1" xfId="0" applyNumberFormat="1" applyFont="1" applyFill="1" applyBorder="1" applyAlignment="1">
      <alignment horizontal="center" vertical="center" wrapText="1"/>
    </xf>
    <xf numFmtId="0" fontId="35" fillId="13" borderId="1" xfId="0" applyFont="1" applyFill="1" applyBorder="1" applyAlignment="1">
      <alignment vertical="center" wrapText="1"/>
    </xf>
    <xf numFmtId="0" fontId="35" fillId="13" borderId="1" xfId="0" applyFont="1" applyFill="1" applyBorder="1" applyAlignment="1">
      <alignment horizontal="center" vertical="center" wrapText="1"/>
    </xf>
    <xf numFmtId="0" fontId="36" fillId="4" borderId="1" xfId="0" applyFont="1" applyFill="1" applyBorder="1" applyAlignment="1">
      <alignment vertical="center" wrapText="1"/>
    </xf>
    <xf numFmtId="0" fontId="40" fillId="12" borderId="1" xfId="0" applyFont="1" applyFill="1" applyBorder="1" applyAlignment="1">
      <alignment vertical="center" wrapText="1"/>
    </xf>
    <xf numFmtId="0" fontId="40" fillId="12" borderId="1" xfId="0" applyFont="1" applyFill="1" applyBorder="1" applyAlignment="1">
      <alignment horizontal="center" vertical="center" wrapText="1"/>
    </xf>
    <xf numFmtId="0" fontId="40" fillId="0" borderId="1" xfId="0" applyFont="1" applyBorder="1" applyAlignment="1">
      <alignment horizontal="center" vertical="center" wrapText="1"/>
    </xf>
    <xf numFmtId="3" fontId="40" fillId="0" borderId="1" xfId="0" applyNumberFormat="1" applyFont="1" applyBorder="1" applyAlignment="1">
      <alignment horizontal="center" vertical="center" wrapText="1"/>
    </xf>
    <xf numFmtId="0" fontId="40" fillId="12" borderId="1" xfId="0" applyFont="1" applyFill="1" applyBorder="1" applyAlignment="1">
      <alignment horizontal="center" vertical="center"/>
    </xf>
    <xf numFmtId="0" fontId="38" fillId="12" borderId="1" xfId="0" applyFont="1" applyFill="1" applyBorder="1" applyAlignment="1">
      <alignment vertical="center" wrapText="1"/>
    </xf>
    <xf numFmtId="0" fontId="38" fillId="12" borderId="1" xfId="0" applyFont="1" applyFill="1" applyBorder="1" applyAlignment="1">
      <alignment horizontal="center" vertical="center" wrapText="1"/>
    </xf>
    <xf numFmtId="0" fontId="38" fillId="10" borderId="1" xfId="0" applyFont="1" applyFill="1" applyBorder="1" applyAlignment="1">
      <alignment vertical="center" wrapText="1"/>
    </xf>
    <xf numFmtId="0" fontId="36" fillId="0" borderId="1" xfId="0" applyFont="1" applyBorder="1" applyAlignment="1">
      <alignment vertical="center" wrapText="1"/>
    </xf>
    <xf numFmtId="3" fontId="36" fillId="10" borderId="1" xfId="0" applyNumberFormat="1" applyFont="1" applyFill="1" applyBorder="1" applyAlignment="1">
      <alignment horizontal="center" vertical="center" wrapText="1"/>
    </xf>
    <xf numFmtId="0" fontId="38" fillId="4" borderId="1" xfId="0" applyFont="1" applyFill="1" applyBorder="1" applyAlignment="1">
      <alignment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center" vertical="center"/>
    </xf>
    <xf numFmtId="0" fontId="38" fillId="0" borderId="1" xfId="0" applyFont="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xf>
    <xf numFmtId="3" fontId="38"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3" fontId="36" fillId="0" borderId="1" xfId="0" applyNumberFormat="1" applyFont="1" applyBorder="1" applyAlignment="1">
      <alignment horizontal="center" vertical="center" wrapText="1"/>
    </xf>
    <xf numFmtId="3" fontId="38" fillId="4" borderId="1" xfId="0" applyNumberFormat="1" applyFont="1" applyFill="1" applyBorder="1" applyAlignment="1">
      <alignment horizontal="center" vertical="center" wrapText="1"/>
    </xf>
    <xf numFmtId="3" fontId="40" fillId="10" borderId="1" xfId="0" applyNumberFormat="1" applyFont="1" applyFill="1" applyBorder="1" applyAlignment="1">
      <alignment horizontal="center" vertical="center"/>
    </xf>
    <xf numFmtId="0" fontId="43" fillId="10" borderId="1" xfId="0" applyFont="1" applyFill="1" applyBorder="1" applyAlignment="1">
      <alignment vertical="center"/>
    </xf>
    <xf numFmtId="0" fontId="40" fillId="4" borderId="1" xfId="0" applyFont="1" applyFill="1" applyBorder="1" applyAlignment="1">
      <alignment horizontal="center" vertical="center" wrapText="1"/>
    </xf>
    <xf numFmtId="0" fontId="36" fillId="4" borderId="1" xfId="0" applyFont="1" applyFill="1" applyBorder="1" applyAlignment="1">
      <alignment vertical="center"/>
    </xf>
    <xf numFmtId="0" fontId="45" fillId="9"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horizontal="center" vertical="center"/>
    </xf>
    <xf numFmtId="3" fontId="40" fillId="0" borderId="1" xfId="0" applyNumberFormat="1" applyFont="1" applyBorder="1" applyAlignment="1">
      <alignment horizontal="center" vertical="center"/>
    </xf>
    <xf numFmtId="0" fontId="40" fillId="10" borderId="1" xfId="0" applyFont="1" applyFill="1" applyBorder="1" applyAlignment="1">
      <alignment horizontal="center" vertical="center"/>
    </xf>
    <xf numFmtId="0" fontId="38" fillId="10" borderId="1" xfId="0" applyFont="1" applyFill="1" applyBorder="1" applyAlignment="1">
      <alignment horizontal="left" vertical="center" wrapText="1"/>
    </xf>
    <xf numFmtId="3" fontId="38" fillId="0" borderId="1" xfId="0" applyNumberFormat="1" applyFont="1" applyBorder="1" applyAlignment="1">
      <alignment horizontal="center" vertical="center"/>
    </xf>
    <xf numFmtId="0" fontId="46" fillId="0" borderId="0" xfId="0" applyFont="1"/>
    <xf numFmtId="0" fontId="47" fillId="0" borderId="0" xfId="0" applyFont="1"/>
    <xf numFmtId="0" fontId="43" fillId="0" borderId="0" xfId="0" applyFont="1"/>
    <xf numFmtId="0" fontId="48" fillId="0" borderId="0" xfId="0" applyFont="1" applyAlignment="1">
      <alignment vertical="top" wrapText="1"/>
    </xf>
    <xf numFmtId="0" fontId="43" fillId="0" borderId="1" xfId="0" applyFont="1" applyBorder="1"/>
    <xf numFmtId="3" fontId="43" fillId="0" borderId="1" xfId="0" applyNumberFormat="1" applyFont="1" applyBorder="1"/>
    <xf numFmtId="0" fontId="43" fillId="0" borderId="0" xfId="0" applyFont="1" applyAlignment="1">
      <alignment horizontal="left" wrapText="1"/>
    </xf>
    <xf numFmtId="9" fontId="36" fillId="0" borderId="1" xfId="0" applyNumberFormat="1" applyFont="1" applyBorder="1" applyAlignment="1">
      <alignment horizontal="center" vertical="center"/>
    </xf>
    <xf numFmtId="0" fontId="38" fillId="14" borderId="1" xfId="0" applyFont="1" applyFill="1" applyBorder="1" applyAlignment="1">
      <alignment vertical="center" wrapText="1"/>
    </xf>
    <xf numFmtId="0" fontId="38" fillId="14"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3" fontId="50" fillId="14" borderId="1" xfId="0" applyNumberFormat="1" applyFont="1" applyFill="1" applyBorder="1" applyAlignment="1">
      <alignment horizontal="center" vertical="center" wrapText="1"/>
    </xf>
    <xf numFmtId="0" fontId="36" fillId="10" borderId="5" xfId="0" applyFont="1" applyFill="1" applyBorder="1" applyAlignment="1">
      <alignment horizontal="left" vertical="center" wrapText="1"/>
    </xf>
    <xf numFmtId="0" fontId="36" fillId="10" borderId="5" xfId="0" applyFont="1" applyFill="1" applyBorder="1" applyAlignment="1">
      <alignment horizontal="center" vertical="center" wrapText="1"/>
    </xf>
    <xf numFmtId="0" fontId="36" fillId="10" borderId="4" xfId="0" applyFont="1" applyFill="1" applyBorder="1" applyAlignment="1">
      <alignment horizontal="center" vertical="center" wrapText="1"/>
    </xf>
    <xf numFmtId="0" fontId="38" fillId="10" borderId="4" xfId="0" applyFont="1" applyFill="1" applyBorder="1" applyAlignment="1">
      <alignment horizontal="center" vertical="center" wrapText="1"/>
    </xf>
    <xf numFmtId="0" fontId="40" fillId="0" borderId="5" xfId="0" applyFont="1" applyBorder="1" applyAlignment="1">
      <alignment vertical="center" wrapText="1"/>
    </xf>
    <xf numFmtId="0" fontId="40" fillId="0" borderId="5" xfId="0" applyFont="1" applyBorder="1" applyAlignment="1">
      <alignment horizontal="center" vertical="center" wrapText="1"/>
    </xf>
    <xf numFmtId="3" fontId="40" fillId="0" borderId="5" xfId="0" applyNumberFormat="1" applyFont="1" applyBorder="1" applyAlignment="1">
      <alignment horizontal="center" vertical="center" wrapText="1"/>
    </xf>
    <xf numFmtId="0" fontId="40" fillId="10" borderId="16" xfId="0" applyFont="1" applyFill="1" applyBorder="1" applyAlignment="1">
      <alignment horizontal="center" vertical="center" wrapText="1"/>
    </xf>
    <xf numFmtId="0" fontId="40" fillId="10" borderId="5" xfId="0" applyFont="1" applyFill="1" applyBorder="1" applyAlignment="1">
      <alignment horizontal="center" vertical="center" wrapText="1"/>
    </xf>
    <xf numFmtId="3" fontId="40" fillId="10" borderId="18" xfId="0" applyNumberFormat="1" applyFont="1" applyFill="1" applyBorder="1" applyAlignment="1">
      <alignment horizontal="center" vertical="center" wrapText="1"/>
    </xf>
    <xf numFmtId="0" fontId="40" fillId="10" borderId="15" xfId="0" applyFont="1" applyFill="1" applyBorder="1" applyAlignment="1">
      <alignment horizontal="center" vertical="center" wrapText="1"/>
    </xf>
    <xf numFmtId="0" fontId="38" fillId="10" borderId="15" xfId="0" applyFont="1" applyFill="1" applyBorder="1" applyAlignment="1">
      <alignment horizontal="center" vertical="center" wrapText="1"/>
    </xf>
    <xf numFmtId="9" fontId="38" fillId="0" borderId="1" xfId="0" applyNumberFormat="1" applyFont="1" applyBorder="1" applyAlignment="1">
      <alignment horizontal="center" vertical="center"/>
    </xf>
    <xf numFmtId="0" fontId="38" fillId="6" borderId="1" xfId="0" applyFont="1" applyFill="1" applyBorder="1" applyAlignment="1">
      <alignment horizontal="center" vertical="center" wrapText="1"/>
    </xf>
    <xf numFmtId="0" fontId="43" fillId="0" borderId="0" xfId="0" applyFont="1" applyBorder="1"/>
    <xf numFmtId="3" fontId="43" fillId="0" borderId="0" xfId="0" applyNumberFormat="1" applyFont="1" applyBorder="1"/>
    <xf numFmtId="0" fontId="43" fillId="10" borderId="1" xfId="0" applyFont="1" applyFill="1" applyBorder="1" applyAlignment="1">
      <alignment horizontal="left" vertical="center"/>
    </xf>
    <xf numFmtId="0" fontId="43" fillId="10" borderId="14" xfId="0" applyFont="1" applyFill="1" applyBorder="1" applyAlignment="1">
      <alignment horizontal="left" vertical="center" wrapText="1"/>
    </xf>
    <xf numFmtId="0" fontId="40" fillId="10" borderId="19" xfId="0" applyFont="1" applyFill="1" applyBorder="1" applyAlignment="1">
      <alignment vertical="center" wrapText="1"/>
    </xf>
    <xf numFmtId="0" fontId="40" fillId="10" borderId="20" xfId="0" applyFont="1" applyFill="1" applyBorder="1" applyAlignment="1">
      <alignment vertical="center" wrapText="1"/>
    </xf>
    <xf numFmtId="0" fontId="38" fillId="10" borderId="14" xfId="0" applyFont="1" applyFill="1" applyBorder="1" applyAlignment="1">
      <alignment vertical="center" wrapText="1"/>
    </xf>
    <xf numFmtId="0" fontId="44" fillId="0" borderId="14" xfId="0" applyFont="1" applyBorder="1" applyAlignment="1">
      <alignment vertical="center" wrapText="1"/>
    </xf>
    <xf numFmtId="0" fontId="44" fillId="0" borderId="0" xfId="0" applyFont="1" applyBorder="1" applyAlignment="1">
      <alignment horizontal="center" vertical="center" wrapText="1"/>
    </xf>
    <xf numFmtId="3" fontId="44" fillId="0" borderId="0" xfId="0" applyNumberFormat="1" applyFont="1" applyBorder="1" applyAlignment="1">
      <alignment horizontal="center" vertical="center"/>
    </xf>
    <xf numFmtId="3" fontId="44" fillId="0" borderId="21" xfId="0" applyNumberFormat="1" applyFont="1" applyBorder="1" applyAlignment="1">
      <alignment horizontal="center" vertical="center"/>
    </xf>
    <xf numFmtId="0" fontId="43" fillId="0" borderId="14" xfId="0" applyFont="1" applyBorder="1"/>
    <xf numFmtId="0" fontId="43" fillId="0" borderId="21" xfId="0" applyFont="1" applyBorder="1"/>
    <xf numFmtId="0" fontId="46" fillId="0" borderId="14" xfId="0" applyFont="1" applyBorder="1" applyAlignment="1">
      <alignment wrapText="1"/>
    </xf>
    <xf numFmtId="0" fontId="46" fillId="0" borderId="0" xfId="0" applyFont="1" applyBorder="1" applyAlignment="1">
      <alignment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1" fillId="0" borderId="0" xfId="0" applyFont="1" applyAlignment="1">
      <alignment vertical="center" wrapText="1"/>
    </xf>
    <xf numFmtId="0" fontId="2" fillId="5" borderId="1" xfId="0" applyFont="1" applyFill="1" applyBorder="1" applyAlignment="1">
      <alignment vertical="center" wrapText="1"/>
    </xf>
    <xf numFmtId="3" fontId="1" fillId="10" borderId="2" xfId="0" applyNumberFormat="1" applyFont="1" applyFill="1" applyBorder="1" applyAlignment="1">
      <alignment horizontal="center" vertical="center" wrapText="1"/>
    </xf>
    <xf numFmtId="3" fontId="1" fillId="10" borderId="3" xfId="0" applyNumberFormat="1" applyFont="1" applyFill="1" applyBorder="1" applyAlignment="1">
      <alignment horizontal="center" vertical="center" wrapText="1"/>
    </xf>
    <xf numFmtId="3" fontId="1" fillId="10" borderId="4"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4"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1"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6" fillId="5" borderId="1" xfId="0" applyFont="1" applyFill="1" applyBorder="1" applyAlignment="1">
      <alignment horizontal="left" vertical="center" wrapText="1"/>
    </xf>
    <xf numFmtId="0" fontId="5" fillId="10" borderId="1" xfId="0" applyFont="1" applyFill="1" applyBorder="1" applyAlignment="1">
      <alignment horizontal="left" vertical="center"/>
    </xf>
    <xf numFmtId="0" fontId="5" fillId="10" borderId="1" xfId="0" applyFont="1" applyFill="1" applyBorder="1" applyAlignment="1">
      <alignment horizontal="left" vertical="center" wrapText="1"/>
    </xf>
    <xf numFmtId="0" fontId="6" fillId="5" borderId="1" xfId="0" applyFont="1" applyFill="1" applyBorder="1" applyAlignment="1">
      <alignment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6" fillId="1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9" fontId="12" fillId="4" borderId="1" xfId="0" applyNumberFormat="1" applyFont="1" applyFill="1" applyBorder="1" applyAlignment="1">
      <alignment horizontal="center" wrapText="1"/>
    </xf>
    <xf numFmtId="0" fontId="12" fillId="4" borderId="2"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3" fontId="12" fillId="10" borderId="1" xfId="0" applyNumberFormat="1" applyFont="1" applyFill="1" applyBorder="1" applyAlignment="1">
      <alignment horizontal="center" vertical="center" wrapText="1"/>
    </xf>
    <xf numFmtId="3" fontId="4" fillId="10" borderId="1" xfId="0" applyNumberFormat="1" applyFont="1" applyFill="1" applyBorder="1" applyAlignment="1">
      <alignment horizontal="center" vertical="center" wrapText="1"/>
    </xf>
    <xf numFmtId="3" fontId="22" fillId="10" borderId="8" xfId="0" applyNumberFormat="1" applyFont="1" applyFill="1" applyBorder="1" applyAlignment="1">
      <alignment horizontal="center" vertical="center" wrapText="1"/>
    </xf>
    <xf numFmtId="3" fontId="22" fillId="10" borderId="12" xfId="0" applyNumberFormat="1" applyFont="1" applyFill="1" applyBorder="1" applyAlignment="1">
      <alignment horizontal="center" vertical="center" wrapText="1"/>
    </xf>
    <xf numFmtId="3" fontId="22" fillId="10" borderId="9" xfId="0" applyNumberFormat="1" applyFont="1" applyFill="1" applyBorder="1" applyAlignment="1">
      <alignment horizontal="center" vertical="center" wrapText="1"/>
    </xf>
    <xf numFmtId="0" fontId="4" fillId="7" borderId="8"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1" xfId="0" applyFont="1" applyFill="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12" fillId="10" borderId="5"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4" fillId="4" borderId="2" xfId="0"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2" fillId="5" borderId="1" xfId="0" applyFont="1" applyFill="1" applyBorder="1" applyAlignment="1">
      <alignmen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3" fontId="4" fillId="4" borderId="1" xfId="0" applyNumberFormat="1" applyFont="1" applyFill="1" applyBorder="1" applyAlignment="1">
      <alignment horizontal="center" vertical="center" wrapText="1"/>
    </xf>
    <xf numFmtId="3" fontId="12" fillId="10" borderId="2" xfId="0" applyNumberFormat="1" applyFont="1" applyFill="1" applyBorder="1" applyAlignment="1">
      <alignment horizontal="center" vertical="center" wrapText="1"/>
    </xf>
    <xf numFmtId="3" fontId="12" fillId="10" borderId="3" xfId="0" applyNumberFormat="1" applyFont="1" applyFill="1" applyBorder="1" applyAlignment="1">
      <alignment horizontal="center" vertical="center" wrapText="1"/>
    </xf>
    <xf numFmtId="3" fontId="12" fillId="10" borderId="4"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9" fontId="12" fillId="4" borderId="2"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0" fontId="12" fillId="13" borderId="1" xfId="0" applyFont="1" applyFill="1" applyBorder="1" applyAlignment="1">
      <alignment vertical="center" wrapText="1"/>
    </xf>
    <xf numFmtId="0" fontId="8" fillId="13" borderId="1" xfId="0" applyFont="1" applyFill="1" applyBorder="1" applyAlignment="1">
      <alignment vertical="center" wrapText="1"/>
    </xf>
    <xf numFmtId="0" fontId="4"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9" fontId="4" fillId="4" borderId="3" xfId="0" applyNumberFormat="1" applyFont="1" applyFill="1" applyBorder="1" applyAlignment="1">
      <alignment horizontal="center" vertical="center" wrapText="1"/>
    </xf>
    <xf numFmtId="3" fontId="1" fillId="10" borderId="2" xfId="0" applyNumberFormat="1" applyFont="1" applyFill="1" applyBorder="1" applyAlignment="1">
      <alignment horizontal="center" vertical="center"/>
    </xf>
    <xf numFmtId="3" fontId="1" fillId="10" borderId="3" xfId="0" applyNumberFormat="1" applyFont="1" applyFill="1" applyBorder="1" applyAlignment="1">
      <alignment horizontal="center" vertical="center"/>
    </xf>
    <xf numFmtId="3" fontId="1" fillId="10" borderId="4" xfId="0" applyNumberFormat="1" applyFont="1" applyFill="1" applyBorder="1" applyAlignment="1">
      <alignment horizontal="center" vertical="center"/>
    </xf>
    <xf numFmtId="0" fontId="24" fillId="0" borderId="14" xfId="0" applyFont="1" applyBorder="1" applyAlignment="1">
      <alignment horizontal="left" vertical="top" wrapText="1"/>
    </xf>
    <xf numFmtId="9" fontId="4"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 fillId="10" borderId="1" xfId="0" applyNumberFormat="1" applyFont="1" applyFill="1" applyBorder="1" applyAlignment="1">
      <alignment horizontal="center" vertical="center" wrapText="1"/>
    </xf>
    <xf numFmtId="3" fontId="12" fillId="10" borderId="8" xfId="0" applyNumberFormat="1" applyFont="1" applyFill="1" applyBorder="1" applyAlignment="1">
      <alignment horizontal="center" vertical="center" wrapText="1"/>
    </xf>
    <xf numFmtId="3" fontId="12" fillId="10" borderId="12" xfId="0" applyNumberFormat="1" applyFont="1" applyFill="1" applyBorder="1" applyAlignment="1">
      <alignment horizontal="center" vertical="center" wrapText="1"/>
    </xf>
    <xf numFmtId="3" fontId="12" fillId="10" borderId="9" xfId="0" applyNumberFormat="1" applyFont="1" applyFill="1" applyBorder="1" applyAlignment="1">
      <alignment horizontal="center" vertical="center" wrapText="1"/>
    </xf>
    <xf numFmtId="0" fontId="12" fillId="10" borderId="5"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 fillId="10" borderId="5"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wrapText="1"/>
    </xf>
    <xf numFmtId="0" fontId="1" fillId="10"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0" borderId="6" xfId="0" applyFont="1" applyBorder="1" applyAlignment="1">
      <alignment horizontal="center"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4" fillId="7"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4" borderId="1" xfId="0" applyFont="1" applyFill="1" applyBorder="1" applyAlignment="1">
      <alignment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10" fontId="4" fillId="4"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12" fillId="5" borderId="1" xfId="0" applyFont="1" applyFill="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5" fillId="10" borderId="2"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10" fontId="12" fillId="4" borderId="2" xfId="0" applyNumberFormat="1" applyFont="1" applyFill="1" applyBorder="1" applyAlignment="1">
      <alignment horizontal="center" vertical="center" wrapText="1"/>
    </xf>
    <xf numFmtId="10" fontId="12" fillId="4" borderId="3" xfId="0" applyNumberFormat="1" applyFont="1" applyFill="1" applyBorder="1" applyAlignment="1">
      <alignment horizontal="center" vertical="center" wrapText="1"/>
    </xf>
    <xf numFmtId="10" fontId="12" fillId="4" borderId="4"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6" fillId="4" borderId="1" xfId="0" applyFont="1" applyFill="1" applyBorder="1" applyAlignment="1">
      <alignment horizontal="center" vertical="center" wrapText="1"/>
    </xf>
    <xf numFmtId="9" fontId="36" fillId="4" borderId="1" xfId="0" applyNumberFormat="1" applyFont="1" applyFill="1" applyBorder="1" applyAlignment="1">
      <alignment horizontal="center" vertical="center" wrapText="1"/>
    </xf>
    <xf numFmtId="0" fontId="39" fillId="5" borderId="1" xfId="0" applyFont="1" applyFill="1" applyBorder="1" applyAlignment="1">
      <alignment vertical="center" wrapText="1"/>
    </xf>
    <xf numFmtId="0" fontId="36" fillId="6" borderId="1" xfId="0" applyFont="1" applyFill="1" applyBorder="1" applyAlignment="1">
      <alignment horizontal="center" vertical="center" wrapText="1"/>
    </xf>
    <xf numFmtId="3" fontId="40" fillId="0" borderId="1" xfId="0" applyNumberFormat="1" applyFont="1" applyBorder="1" applyAlignment="1">
      <alignment horizontal="center" vertical="center" wrapText="1"/>
    </xf>
    <xf numFmtId="3" fontId="36" fillId="4" borderId="1" xfId="0" applyNumberFormat="1" applyFont="1" applyFill="1" applyBorder="1" applyAlignment="1">
      <alignment horizontal="center" vertical="center" wrapText="1"/>
    </xf>
    <xf numFmtId="0" fontId="36" fillId="7" borderId="1" xfId="0" applyFont="1" applyFill="1" applyBorder="1" applyAlignment="1">
      <alignment horizontal="center" vertical="center"/>
    </xf>
    <xf numFmtId="0" fontId="36" fillId="8" borderId="1" xfId="0" applyFont="1" applyFill="1" applyBorder="1" applyAlignment="1">
      <alignment horizontal="center" vertical="center" wrapText="1"/>
    </xf>
    <xf numFmtId="3" fontId="38" fillId="10" borderId="1" xfId="0" applyNumberFormat="1" applyFont="1" applyFill="1" applyBorder="1" applyAlignment="1">
      <alignment horizontal="center" vertical="center" wrapText="1"/>
    </xf>
    <xf numFmtId="0" fontId="35" fillId="5" borderId="1" xfId="0" applyFont="1" applyFill="1" applyBorder="1" applyAlignment="1">
      <alignment vertical="center" wrapText="1"/>
    </xf>
    <xf numFmtId="0" fontId="40" fillId="0" borderId="1" xfId="0" applyFont="1" applyBorder="1" applyAlignment="1">
      <alignment horizontal="left" vertical="top"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38" fillId="0" borderId="1" xfId="0" applyFont="1" applyBorder="1" applyAlignment="1">
      <alignment horizontal="center" vertical="center" wrapText="1"/>
    </xf>
    <xf numFmtId="3" fontId="36" fillId="10" borderId="1" xfId="0" applyNumberFormat="1" applyFont="1" applyFill="1" applyBorder="1" applyAlignment="1">
      <alignment horizontal="center" vertical="center" wrapText="1"/>
    </xf>
    <xf numFmtId="3" fontId="36" fillId="0" borderId="1" xfId="0" applyNumberFormat="1" applyFont="1" applyBorder="1" applyAlignment="1">
      <alignment horizontal="center" vertical="center" wrapText="1"/>
    </xf>
    <xf numFmtId="9" fontId="36" fillId="0" borderId="1" xfId="0" applyNumberFormat="1" applyFont="1" applyBorder="1" applyAlignment="1">
      <alignment horizontal="center" vertical="center" wrapText="1"/>
    </xf>
    <xf numFmtId="0" fontId="38" fillId="5" borderId="1" xfId="0" applyFont="1" applyFill="1" applyBorder="1" applyAlignment="1">
      <alignment vertical="center" wrapText="1"/>
    </xf>
    <xf numFmtId="0" fontId="38" fillId="0" borderId="1" xfId="0" applyFont="1" applyBorder="1" applyAlignment="1">
      <alignment horizontal="left" vertical="center" wrapText="1"/>
    </xf>
    <xf numFmtId="0" fontId="36" fillId="0" borderId="1" xfId="0" applyFont="1" applyBorder="1" applyAlignment="1">
      <alignment horizontal="center" vertical="center" wrapText="1"/>
    </xf>
    <xf numFmtId="3" fontId="43" fillId="0" borderId="1" xfId="0" applyNumberFormat="1" applyFont="1" applyBorder="1" applyAlignment="1">
      <alignment horizontal="center"/>
    </xf>
    <xf numFmtId="3" fontId="40" fillId="10" borderId="1" xfId="0" applyNumberFormat="1" applyFont="1" applyFill="1" applyBorder="1" applyAlignment="1">
      <alignment horizontal="center" vertical="center" wrapText="1"/>
    </xf>
    <xf numFmtId="9" fontId="36" fillId="4" borderId="2" xfId="0" applyNumberFormat="1" applyFont="1" applyFill="1" applyBorder="1" applyAlignment="1">
      <alignment horizontal="center" vertical="center" wrapText="1"/>
    </xf>
    <xf numFmtId="9" fontId="36" fillId="4" borderId="4" xfId="0" applyNumberFormat="1" applyFont="1" applyFill="1" applyBorder="1" applyAlignment="1">
      <alignment horizontal="center" vertical="center" wrapText="1"/>
    </xf>
    <xf numFmtId="0" fontId="38" fillId="11" borderId="5"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5" fillId="13" borderId="2"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6" fillId="5" borderId="1" xfId="0" applyFont="1" applyFill="1" applyBorder="1" applyAlignment="1">
      <alignment vertical="center" wrapText="1"/>
    </xf>
    <xf numFmtId="0" fontId="36" fillId="3" borderId="1" xfId="0" applyFont="1" applyFill="1" applyBorder="1" applyAlignment="1">
      <alignment horizontal="center" vertical="center" wrapText="1"/>
    </xf>
    <xf numFmtId="0" fontId="35" fillId="2" borderId="1" xfId="0" applyFont="1" applyFill="1" applyBorder="1" applyAlignment="1">
      <alignment horizontal="left" vertical="top" wrapText="1"/>
    </xf>
    <xf numFmtId="0" fontId="39" fillId="13" borderId="1" xfId="0" applyFont="1" applyFill="1" applyBorder="1" applyAlignment="1">
      <alignment vertical="center" wrapText="1"/>
    </xf>
    <xf numFmtId="0" fontId="37" fillId="10" borderId="1" xfId="0" applyFont="1" applyFill="1" applyBorder="1" applyAlignment="1">
      <alignment horizontal="left" vertical="center" wrapText="1"/>
    </xf>
    <xf numFmtId="3" fontId="40" fillId="11" borderId="2" xfId="0" applyNumberFormat="1" applyFont="1" applyFill="1" applyBorder="1" applyAlignment="1">
      <alignment horizontal="center" vertical="center" wrapText="1"/>
    </xf>
    <xf numFmtId="3" fontId="40" fillId="11" borderId="3" xfId="0" applyNumberFormat="1" applyFont="1" applyFill="1" applyBorder="1" applyAlignment="1">
      <alignment horizontal="center" vertical="center" wrapText="1"/>
    </xf>
    <xf numFmtId="3" fontId="40" fillId="11" borderId="4" xfId="0" applyNumberFormat="1" applyFont="1" applyFill="1" applyBorder="1" applyAlignment="1">
      <alignment horizontal="center" vertical="center" wrapText="1"/>
    </xf>
    <xf numFmtId="3" fontId="40" fillId="11" borderId="1" xfId="0" applyNumberFormat="1" applyFont="1" applyFill="1" applyBorder="1" applyAlignment="1">
      <alignment horizontal="center" vertical="center" wrapText="1"/>
    </xf>
    <xf numFmtId="4" fontId="38" fillId="11" borderId="1" xfId="0" applyNumberFormat="1" applyFont="1" applyFill="1" applyBorder="1" applyAlignment="1">
      <alignment horizontal="center" wrapText="1"/>
    </xf>
    <xf numFmtId="9" fontId="38" fillId="0" borderId="1" xfId="0" applyNumberFormat="1" applyFont="1" applyBorder="1" applyAlignment="1">
      <alignment horizontal="center" vertical="center" wrapText="1"/>
    </xf>
    <xf numFmtId="0" fontId="40" fillId="0" borderId="1" xfId="0" applyFont="1" applyBorder="1" applyAlignment="1">
      <alignment vertical="top" wrapText="1"/>
    </xf>
    <xf numFmtId="0" fontId="40" fillId="5" borderId="1" xfId="0" applyFont="1" applyFill="1" applyBorder="1" applyAlignment="1">
      <alignment vertical="center" wrapText="1"/>
    </xf>
    <xf numFmtId="0" fontId="36"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40" fillId="10" borderId="1" xfId="0" applyNumberFormat="1" applyFont="1" applyFill="1" applyBorder="1" applyAlignment="1">
      <alignment horizontal="center" vertical="center"/>
    </xf>
    <xf numFmtId="0" fontId="36" fillId="8" borderId="2"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36" fillId="8" borderId="4"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4" xfId="0" applyFont="1" applyFill="1" applyBorder="1" applyAlignment="1">
      <alignment horizontal="center" vertical="center" wrapText="1"/>
    </xf>
    <xf numFmtId="0" fontId="36" fillId="6" borderId="3" xfId="0" applyFont="1" applyFill="1" applyBorder="1" applyAlignment="1">
      <alignment horizontal="center" vertical="center" wrapText="1"/>
    </xf>
    <xf numFmtId="9" fontId="38" fillId="0" borderId="2" xfId="0" applyNumberFormat="1" applyFont="1" applyBorder="1" applyAlignment="1">
      <alignment horizontal="center" vertical="center" wrapText="1"/>
    </xf>
    <xf numFmtId="9" fontId="38" fillId="0" borderId="3" xfId="0" applyNumberFormat="1" applyFont="1" applyBorder="1" applyAlignment="1">
      <alignment horizontal="center" vertical="center" wrapText="1"/>
    </xf>
    <xf numFmtId="9" fontId="38" fillId="0" borderId="4" xfId="0" applyNumberFormat="1" applyFont="1" applyBorder="1" applyAlignment="1">
      <alignment horizontal="center" vertical="center" wrapText="1"/>
    </xf>
    <xf numFmtId="4" fontId="42" fillId="11" borderId="1" xfId="0" applyNumberFormat="1" applyFont="1" applyFill="1" applyBorder="1" applyAlignment="1">
      <alignment horizontal="center" vertical="center" wrapText="1"/>
    </xf>
    <xf numFmtId="4" fontId="42" fillId="11" borderId="1" xfId="0" applyNumberFormat="1" applyFont="1" applyFill="1" applyBorder="1" applyAlignment="1">
      <alignment horizontal="center" wrapText="1"/>
    </xf>
    <xf numFmtId="3" fontId="43" fillId="11" borderId="1" xfId="0" applyNumberFormat="1" applyFont="1" applyFill="1" applyBorder="1" applyAlignment="1">
      <alignment horizontal="center"/>
    </xf>
    <xf numFmtId="3" fontId="40" fillId="10" borderId="2" xfId="0" applyNumberFormat="1" applyFont="1" applyFill="1" applyBorder="1" applyAlignment="1">
      <alignment horizontal="center" vertical="center" wrapText="1"/>
    </xf>
    <xf numFmtId="3" fontId="40" fillId="10" borderId="3" xfId="0" applyNumberFormat="1" applyFont="1" applyFill="1" applyBorder="1" applyAlignment="1">
      <alignment horizontal="center" vertical="center" wrapText="1"/>
    </xf>
    <xf numFmtId="3" fontId="40" fillId="10" borderId="4" xfId="0" applyNumberFormat="1" applyFont="1" applyFill="1" applyBorder="1" applyAlignment="1">
      <alignment horizontal="center" vertical="center" wrapText="1"/>
    </xf>
    <xf numFmtId="9" fontId="38" fillId="4" borderId="1" xfId="0" applyNumberFormat="1" applyFont="1" applyFill="1" applyBorder="1" applyAlignment="1">
      <alignment horizontal="center" vertical="center" wrapText="1"/>
    </xf>
    <xf numFmtId="0" fontId="35" fillId="2" borderId="1" xfId="0" applyFont="1" applyFill="1" applyBorder="1" applyAlignment="1">
      <alignment horizontal="center" vertical="top" wrapText="1"/>
    </xf>
    <xf numFmtId="0" fontId="19" fillId="0" borderId="0" xfId="0" applyFont="1" applyAlignment="1">
      <alignment horizontal="left" vertical="top" wrapText="1"/>
    </xf>
    <xf numFmtId="0" fontId="36" fillId="4" borderId="1" xfId="0" applyFont="1" applyFill="1" applyBorder="1" applyAlignment="1">
      <alignment horizontal="left" vertical="center" wrapText="1"/>
    </xf>
    <xf numFmtId="3" fontId="44" fillId="0" borderId="1" xfId="0" applyNumberFormat="1" applyFont="1" applyBorder="1" applyAlignment="1">
      <alignment horizontal="center" vertical="center" wrapText="1"/>
    </xf>
    <xf numFmtId="3" fontId="36" fillId="10" borderId="2" xfId="0" applyNumberFormat="1" applyFont="1" applyFill="1" applyBorder="1" applyAlignment="1">
      <alignment horizontal="center" vertical="center" wrapText="1"/>
    </xf>
    <xf numFmtId="3" fontId="36" fillId="10" borderId="3" xfId="0" applyNumberFormat="1" applyFont="1" applyFill="1" applyBorder="1" applyAlignment="1">
      <alignment horizontal="center" vertical="center" wrapText="1"/>
    </xf>
    <xf numFmtId="3" fontId="36" fillId="10" borderId="4" xfId="0" applyNumberFormat="1" applyFont="1" applyFill="1" applyBorder="1" applyAlignment="1">
      <alignment horizontal="center" vertical="center" wrapText="1"/>
    </xf>
    <xf numFmtId="0" fontId="43" fillId="0" borderId="14" xfId="0" applyFont="1" applyBorder="1" applyAlignment="1">
      <alignment horizontal="left" vertical="top" wrapText="1"/>
    </xf>
    <xf numFmtId="0" fontId="43" fillId="0" borderId="0" xfId="0" applyFont="1" applyBorder="1" applyAlignment="1">
      <alignment horizontal="left" vertical="top" wrapText="1"/>
    </xf>
    <xf numFmtId="0" fontId="43" fillId="0" borderId="21" xfId="0" applyFont="1" applyBorder="1" applyAlignment="1">
      <alignment horizontal="left" vertical="top"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6" fillId="3" borderId="2"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3" fontId="38" fillId="10" borderId="2" xfId="0" applyNumberFormat="1" applyFont="1" applyFill="1" applyBorder="1" applyAlignment="1">
      <alignment horizontal="center" vertical="center" wrapText="1"/>
    </xf>
    <xf numFmtId="3" fontId="38" fillId="10" borderId="3" xfId="0" applyNumberFormat="1" applyFont="1" applyFill="1" applyBorder="1" applyAlignment="1">
      <alignment horizontal="center" vertical="center" wrapText="1"/>
    </xf>
    <xf numFmtId="3" fontId="38" fillId="10" borderId="4" xfId="0" applyNumberFormat="1" applyFont="1" applyFill="1" applyBorder="1" applyAlignment="1">
      <alignment horizontal="center" vertical="center" wrapText="1"/>
    </xf>
    <xf numFmtId="0" fontId="36" fillId="9" borderId="2"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9" borderId="4" xfId="0" applyFont="1" applyFill="1" applyBorder="1" applyAlignment="1">
      <alignment horizontal="center" vertical="center" wrapText="1"/>
    </xf>
    <xf numFmtId="3" fontId="40" fillId="0" borderId="2" xfId="0" applyNumberFormat="1" applyFont="1" applyBorder="1" applyAlignment="1">
      <alignment horizontal="center" vertical="center" wrapText="1"/>
    </xf>
    <xf numFmtId="3" fontId="40" fillId="0" borderId="3" xfId="0" applyNumberFormat="1" applyFont="1" applyBorder="1" applyAlignment="1">
      <alignment horizontal="center" vertical="center" wrapText="1"/>
    </xf>
    <xf numFmtId="3" fontId="40" fillId="0" borderId="4" xfId="0" applyNumberFormat="1" applyFont="1" applyBorder="1" applyAlignment="1">
      <alignment horizontal="center" vertical="center" wrapText="1"/>
    </xf>
    <xf numFmtId="0" fontId="40" fillId="0" borderId="5" xfId="0" applyFont="1" applyBorder="1" applyAlignment="1">
      <alignment horizontal="left" vertical="center" wrapText="1"/>
    </xf>
    <xf numFmtId="0" fontId="40" fillId="0" borderId="7" xfId="0" applyFont="1" applyBorder="1" applyAlignment="1">
      <alignment horizontal="left" vertical="center" wrapText="1"/>
    </xf>
    <xf numFmtId="0" fontId="38" fillId="0" borderId="5" xfId="0" applyFont="1" applyBorder="1" applyAlignment="1">
      <alignment horizontal="left" vertical="center" wrapText="1"/>
    </xf>
    <xf numFmtId="0" fontId="38" fillId="0" borderId="7" xfId="0" applyFont="1" applyBorder="1" applyAlignment="1">
      <alignment horizontal="left" vertical="center" wrapText="1"/>
    </xf>
    <xf numFmtId="0" fontId="36" fillId="10" borderId="2"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4" xfId="0" applyFont="1" applyFill="1" applyBorder="1" applyAlignment="1">
      <alignment horizontal="center" vertical="center" wrapText="1"/>
    </xf>
    <xf numFmtId="3" fontId="50" fillId="14" borderId="2" xfId="0" applyNumberFormat="1" applyFont="1" applyFill="1" applyBorder="1" applyAlignment="1">
      <alignment horizontal="center" vertical="center" wrapText="1"/>
    </xf>
    <xf numFmtId="3" fontId="50" fillId="14" borderId="3" xfId="0" applyNumberFormat="1" applyFont="1" applyFill="1" applyBorder="1" applyAlignment="1">
      <alignment horizontal="center" vertical="center" wrapText="1"/>
    </xf>
    <xf numFmtId="3" fontId="50" fillId="14" borderId="4"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3" fontId="38" fillId="0" borderId="2" xfId="0" applyNumberFormat="1"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4" xfId="0" applyNumberFormat="1" applyFont="1" applyBorder="1" applyAlignment="1">
      <alignment horizontal="center" vertical="center" wrapText="1"/>
    </xf>
    <xf numFmtId="0" fontId="36" fillId="0" borderId="1" xfId="0" applyFont="1" applyBorder="1" applyAlignment="1">
      <alignment horizontal="center" vertical="center"/>
    </xf>
    <xf numFmtId="0" fontId="49"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9" fontId="36" fillId="4" borderId="3" xfId="0" applyNumberFormat="1" applyFont="1" applyFill="1" applyBorder="1" applyAlignment="1">
      <alignment horizontal="center" vertical="center" wrapText="1"/>
    </xf>
    <xf numFmtId="3" fontId="36" fillId="4" borderId="2" xfId="0" applyNumberFormat="1" applyFont="1" applyFill="1" applyBorder="1" applyAlignment="1">
      <alignment horizontal="center" vertical="center" wrapText="1"/>
    </xf>
    <xf numFmtId="3" fontId="36" fillId="4" borderId="3" xfId="0" applyNumberFormat="1" applyFont="1" applyFill="1" applyBorder="1" applyAlignment="1">
      <alignment horizontal="center" vertical="center" wrapText="1"/>
    </xf>
    <xf numFmtId="3" fontId="36" fillId="4" borderId="4" xfId="0" applyNumberFormat="1" applyFont="1" applyFill="1" applyBorder="1" applyAlignment="1">
      <alignment horizontal="center" vertical="center" wrapText="1"/>
    </xf>
    <xf numFmtId="3" fontId="40" fillId="0" borderId="2" xfId="0" applyNumberFormat="1" applyFont="1" applyBorder="1" applyAlignment="1">
      <alignment horizontal="center" vertical="center"/>
    </xf>
    <xf numFmtId="3" fontId="40" fillId="0" borderId="3" xfId="0" applyNumberFormat="1" applyFont="1" applyBorder="1" applyAlignment="1">
      <alignment horizontal="center" vertical="center"/>
    </xf>
    <xf numFmtId="3" fontId="40" fillId="0" borderId="4" xfId="0" applyNumberFormat="1" applyFont="1" applyBorder="1" applyAlignment="1">
      <alignment horizontal="center" vertical="center"/>
    </xf>
    <xf numFmtId="3" fontId="40" fillId="0" borderId="8" xfId="0" applyNumberFormat="1" applyFont="1" applyBorder="1" applyAlignment="1">
      <alignment horizontal="center" vertical="center" wrapText="1"/>
    </xf>
    <xf numFmtId="3" fontId="40" fillId="0" borderId="12" xfId="0" applyNumberFormat="1" applyFont="1" applyBorder="1" applyAlignment="1">
      <alignment horizontal="center" vertical="center" wrapText="1"/>
    </xf>
    <xf numFmtId="3" fontId="40" fillId="0" borderId="9" xfId="0" applyNumberFormat="1" applyFont="1" applyBorder="1" applyAlignment="1">
      <alignment horizontal="center" vertical="center" wrapText="1"/>
    </xf>
    <xf numFmtId="0" fontId="36" fillId="4" borderId="2"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4" xfId="0" applyFont="1" applyFill="1" applyBorder="1" applyAlignment="1">
      <alignment horizontal="center" vertical="center" wrapText="1"/>
    </xf>
    <xf numFmtId="9" fontId="38" fillId="0" borderId="2" xfId="0" applyNumberFormat="1" applyFont="1" applyBorder="1" applyAlignment="1">
      <alignment horizontal="center" vertical="center"/>
    </xf>
    <xf numFmtId="9" fontId="38" fillId="0" borderId="3"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36" fillId="0" borderId="2" xfId="0" applyFont="1" applyBorder="1" applyAlignment="1">
      <alignment horizontal="center" vertical="center"/>
    </xf>
    <xf numFmtId="3" fontId="38" fillId="0" borderId="2" xfId="0" applyNumberFormat="1" applyFont="1" applyBorder="1" applyAlignment="1">
      <alignment horizontal="center" vertical="center"/>
    </xf>
    <xf numFmtId="3" fontId="38" fillId="0" borderId="3" xfId="0" applyNumberFormat="1" applyFont="1" applyBorder="1" applyAlignment="1">
      <alignment horizontal="center" vertical="center"/>
    </xf>
    <xf numFmtId="3" fontId="38" fillId="0" borderId="4" xfId="0" applyNumberFormat="1" applyFont="1" applyBorder="1" applyAlignment="1">
      <alignment horizontal="center" vertical="center"/>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3" fillId="0" borderId="0" xfId="0" applyFont="1" applyBorder="1" applyAlignment="1">
      <alignment horizontal="left" vertical="top"/>
    </xf>
    <xf numFmtId="0" fontId="43" fillId="0" borderId="21" xfId="0" applyFont="1" applyBorder="1" applyAlignment="1">
      <alignment horizontal="left" vertical="top"/>
    </xf>
    <xf numFmtId="0" fontId="43" fillId="0" borderId="10" xfId="0" applyFont="1" applyBorder="1" applyAlignment="1">
      <alignment horizontal="left"/>
    </xf>
    <xf numFmtId="0" fontId="43" fillId="0" borderId="13" xfId="0" applyFont="1" applyBorder="1" applyAlignment="1">
      <alignment horizontal="left"/>
    </xf>
    <xf numFmtId="0" fontId="43" fillId="0" borderId="11" xfId="0" applyFont="1" applyBorder="1" applyAlignment="1">
      <alignment horizontal="left"/>
    </xf>
    <xf numFmtId="0" fontId="51" fillId="13" borderId="2" xfId="0" applyFont="1" applyFill="1" applyBorder="1" applyAlignment="1">
      <alignment horizontal="left" wrapText="1"/>
    </xf>
    <xf numFmtId="0" fontId="51" fillId="13" borderId="3" xfId="0" applyFont="1" applyFill="1" applyBorder="1" applyAlignment="1">
      <alignment horizontal="left" wrapText="1"/>
    </xf>
    <xf numFmtId="0" fontId="51" fillId="13" borderId="4" xfId="0" applyFont="1" applyFill="1" applyBorder="1" applyAlignment="1">
      <alignment horizontal="left" wrapText="1"/>
    </xf>
    <xf numFmtId="3" fontId="40" fillId="10" borderId="2" xfId="0" applyNumberFormat="1" applyFont="1" applyFill="1" applyBorder="1" applyAlignment="1">
      <alignment horizontal="center" vertical="center"/>
    </xf>
    <xf numFmtId="3" fontId="40" fillId="10" borderId="3" xfId="0" applyNumberFormat="1" applyFont="1" applyFill="1" applyBorder="1" applyAlignment="1">
      <alignment horizontal="center" vertical="center"/>
    </xf>
    <xf numFmtId="3" fontId="40" fillId="10" borderId="4" xfId="0" applyNumberFormat="1" applyFont="1" applyFill="1"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1" fillId="0" borderId="14" xfId="0" applyFont="1" applyBorder="1" applyAlignment="1">
      <alignment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pplewebdata://41884C53-FEB1-49F4-982C-FB6DA1EBA45C/" TargetMode="External"/><Relationship Id="rId1" Type="http://schemas.openxmlformats.org/officeDocument/2006/relationships/hyperlink" Target="applewebdata://41884C53-FEB1-49F4-982C-FB6DA1EBA45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applewebdata://41884C53-FEB1-49F4-982C-FB6DA1EBA45C/" TargetMode="External"/><Relationship Id="rId2" Type="http://schemas.openxmlformats.org/officeDocument/2006/relationships/hyperlink" Target="applewebdata://41884C53-FEB1-49F4-982C-FB6DA1EBA45C/" TargetMode="External"/><Relationship Id="rId1" Type="http://schemas.openxmlformats.org/officeDocument/2006/relationships/hyperlink" Target="applewebdata://41884C53-FEB1-49F4-982C-FB6DA1EBA45C/" TargetMode="External"/><Relationship Id="rId5" Type="http://schemas.openxmlformats.org/officeDocument/2006/relationships/printerSettings" Target="../printerSettings/printerSettings3.bin"/><Relationship Id="rId4" Type="http://schemas.openxmlformats.org/officeDocument/2006/relationships/hyperlink" Target="applewebdata://41884C53-FEB1-49F4-982C-FB6DA1EBA45C/"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pplewebdata://386F8AF7-D84A-4B7F-9C02-5087CE11D61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applewebdata://386F8AF7-D84A-4B7F-9C02-5087CE11D61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B9" zoomScale="70" zoomScaleNormal="70" workbookViewId="0">
      <selection activeCell="C13" sqref="C13"/>
    </sheetView>
  </sheetViews>
  <sheetFormatPr defaultColWidth="11" defaultRowHeight="15.75"/>
  <cols>
    <col min="1" max="1" width="86.5" customWidth="1"/>
    <col min="2" max="2" width="22.375" customWidth="1"/>
    <col min="3" max="3" width="38.875" customWidth="1"/>
    <col min="4" max="6" width="22.375" customWidth="1"/>
    <col min="7" max="7" width="42.5" customWidth="1"/>
    <col min="8" max="8" width="46.625" customWidth="1"/>
    <col min="9" max="9" width="14" customWidth="1"/>
    <col min="10" max="10" width="10.125" customWidth="1"/>
    <col min="11" max="11" width="25.625" customWidth="1"/>
  </cols>
  <sheetData>
    <row r="1" spans="1:11" ht="35.25" customHeight="1">
      <c r="A1" s="263" t="s">
        <v>469</v>
      </c>
      <c r="B1" s="264"/>
      <c r="C1" s="264"/>
      <c r="D1" s="264"/>
      <c r="E1" s="264"/>
      <c r="F1" s="264"/>
      <c r="G1" s="264"/>
      <c r="H1" s="264"/>
      <c r="I1" s="264"/>
      <c r="J1" s="265"/>
    </row>
    <row r="2" spans="1:11" ht="82.5" customHeight="1">
      <c r="A2" s="266" t="s">
        <v>0</v>
      </c>
      <c r="B2" s="267"/>
      <c r="C2" s="267"/>
      <c r="D2" s="267"/>
      <c r="E2" s="267"/>
      <c r="F2" s="267"/>
      <c r="G2" s="267"/>
      <c r="H2" s="267"/>
      <c r="I2" s="267"/>
      <c r="J2" s="268"/>
      <c r="K2" s="46"/>
    </row>
    <row r="3" spans="1:11" ht="44.25" customHeight="1">
      <c r="A3" s="269" t="s">
        <v>1</v>
      </c>
      <c r="B3" s="270"/>
      <c r="C3" s="270"/>
      <c r="D3" s="270"/>
      <c r="E3" s="270"/>
      <c r="F3" s="270"/>
      <c r="G3" s="270"/>
      <c r="H3" s="270"/>
      <c r="I3" s="270"/>
      <c r="J3" s="271"/>
    </row>
    <row r="4" spans="1:11" ht="26.25" customHeight="1">
      <c r="A4" s="5" t="s">
        <v>2</v>
      </c>
      <c r="B4" s="5" t="s">
        <v>3</v>
      </c>
      <c r="C4" s="5" t="s">
        <v>4</v>
      </c>
      <c r="D4" s="5" t="s">
        <v>5</v>
      </c>
      <c r="E4" s="5" t="s">
        <v>6</v>
      </c>
      <c r="F4" s="5">
        <v>2021</v>
      </c>
      <c r="G4" s="5">
        <v>2022</v>
      </c>
      <c r="H4" s="5">
        <v>2023</v>
      </c>
      <c r="I4" s="5">
        <v>2024</v>
      </c>
      <c r="J4" s="5">
        <v>2025</v>
      </c>
    </row>
    <row r="5" spans="1:11" ht="82.5" customHeight="1">
      <c r="A5" s="40" t="s">
        <v>7</v>
      </c>
      <c r="B5" s="6" t="s">
        <v>8</v>
      </c>
      <c r="C5" s="6" t="s">
        <v>9</v>
      </c>
      <c r="D5" s="6">
        <v>3</v>
      </c>
      <c r="E5" s="6">
        <v>2020</v>
      </c>
      <c r="F5" s="6">
        <v>3</v>
      </c>
      <c r="G5" s="51" t="s">
        <v>249</v>
      </c>
      <c r="H5" s="6">
        <v>3</v>
      </c>
      <c r="I5" s="6">
        <v>4</v>
      </c>
      <c r="J5" s="6">
        <v>4</v>
      </c>
      <c r="K5" s="46"/>
    </row>
    <row r="6" spans="1:11" ht="95.25" customHeight="1">
      <c r="A6" s="40" t="s">
        <v>10</v>
      </c>
      <c r="B6" s="6" t="s">
        <v>11</v>
      </c>
      <c r="C6" s="6" t="s">
        <v>12</v>
      </c>
      <c r="D6" s="6" t="s">
        <v>13</v>
      </c>
      <c r="E6" s="6">
        <v>2019</v>
      </c>
      <c r="F6" s="8">
        <v>0.15</v>
      </c>
      <c r="G6" s="6" t="s">
        <v>14</v>
      </c>
      <c r="H6" s="6" t="s">
        <v>15</v>
      </c>
      <c r="I6" s="8" t="s">
        <v>227</v>
      </c>
      <c r="J6" s="8" t="s">
        <v>228</v>
      </c>
      <c r="K6" s="46"/>
    </row>
    <row r="7" spans="1:11" ht="69" customHeight="1">
      <c r="A7" s="40" t="s">
        <v>16</v>
      </c>
      <c r="B7" s="6" t="s">
        <v>11</v>
      </c>
      <c r="C7" s="6" t="s">
        <v>17</v>
      </c>
      <c r="D7" s="8">
        <v>0.39</v>
      </c>
      <c r="E7" s="6">
        <v>2018</v>
      </c>
      <c r="F7" s="8">
        <v>0.43</v>
      </c>
      <c r="G7" s="7"/>
      <c r="H7" s="8">
        <v>0.5</v>
      </c>
      <c r="I7" s="7"/>
      <c r="J7" s="39">
        <v>0.55000000000000004</v>
      </c>
      <c r="K7" s="46"/>
    </row>
    <row r="8" spans="1:11" ht="147.75" customHeight="1">
      <c r="A8" s="40" t="s">
        <v>18</v>
      </c>
      <c r="B8" s="6" t="s">
        <v>19</v>
      </c>
      <c r="C8" s="6" t="s">
        <v>9</v>
      </c>
      <c r="D8" s="9">
        <v>0</v>
      </c>
      <c r="E8" s="10">
        <v>2020</v>
      </c>
      <c r="F8" s="10">
        <v>0</v>
      </c>
      <c r="G8" s="9" t="s">
        <v>20</v>
      </c>
      <c r="H8" s="9" t="s">
        <v>21</v>
      </c>
      <c r="I8" s="9"/>
      <c r="J8" s="25" t="s">
        <v>229</v>
      </c>
      <c r="K8" s="46"/>
    </row>
    <row r="9" spans="1:11">
      <c r="A9" s="1"/>
    </row>
    <row r="10" spans="1:11" ht="146.25" customHeight="1">
      <c r="A10" s="272" t="s">
        <v>470</v>
      </c>
      <c r="B10" s="272"/>
      <c r="C10" s="272"/>
      <c r="D10" s="272"/>
      <c r="E10" s="272"/>
      <c r="F10" s="272"/>
      <c r="G10" s="272"/>
      <c r="H10" s="272"/>
      <c r="I10" s="272"/>
      <c r="J10" s="272"/>
    </row>
    <row r="11" spans="1:11">
      <c r="A11" s="2"/>
    </row>
    <row r="12" spans="1:11">
      <c r="A12" s="3"/>
    </row>
    <row r="13" spans="1:11">
      <c r="A13" s="4"/>
    </row>
    <row r="22" spans="3:3">
      <c r="C22" t="s">
        <v>22</v>
      </c>
    </row>
  </sheetData>
  <mergeCells count="4">
    <mergeCell ref="A1:J1"/>
    <mergeCell ref="A2:J2"/>
    <mergeCell ref="A3:J3"/>
    <mergeCell ref="A10:J10"/>
  </mergeCells>
  <pageMargins left="0.7" right="0.7" top="0.75" bottom="0.75" header="0.3" footer="0.3"/>
  <pageSetup paperSize="9" scale="34" orientation="landscape" r:id="rId1"/>
  <ignoredErrors>
    <ignoredError sqref="D6:F6 H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E113"/>
  <sheetViews>
    <sheetView topLeftCell="A104" zoomScale="62" zoomScaleNormal="62" workbookViewId="0">
      <selection activeCell="E110" sqref="E110"/>
    </sheetView>
  </sheetViews>
  <sheetFormatPr defaultColWidth="8.875" defaultRowHeight="15.75"/>
  <cols>
    <col min="1" max="1" width="75" customWidth="1"/>
    <col min="2" max="2" width="18" customWidth="1"/>
    <col min="3" max="3" width="26.875" customWidth="1"/>
    <col min="4" max="4" width="14.125" customWidth="1"/>
    <col min="5" max="5" width="43.875" customWidth="1"/>
    <col min="6" max="6" width="16.125" customWidth="1"/>
    <col min="7" max="7" width="38.875" customWidth="1"/>
    <col min="8" max="8" width="13.5" customWidth="1"/>
    <col min="9" max="9" width="12.625" customWidth="1"/>
    <col min="10" max="10" width="11" customWidth="1"/>
    <col min="11" max="11" width="10.5" customWidth="1"/>
    <col min="12" max="12" width="49.25" style="82" customWidth="1"/>
    <col min="13" max="13" width="23.375" customWidth="1"/>
    <col min="14" max="14" width="9.625" customWidth="1"/>
    <col min="15" max="15" width="6.375" customWidth="1"/>
    <col min="16" max="16" width="7.125" customWidth="1"/>
    <col min="17" max="17" width="4.625" customWidth="1"/>
    <col min="18" max="18" width="4.25" customWidth="1"/>
    <col min="19" max="26" width="9"/>
    <col min="27" max="447" width="9" style="27"/>
  </cols>
  <sheetData>
    <row r="1" spans="1:12" ht="35.25" customHeight="1">
      <c r="A1" s="263" t="s">
        <v>222</v>
      </c>
      <c r="B1" s="264"/>
      <c r="C1" s="264"/>
      <c r="D1" s="264"/>
      <c r="E1" s="264"/>
      <c r="F1" s="264"/>
      <c r="G1" s="264"/>
      <c r="H1" s="264"/>
      <c r="I1" s="264"/>
      <c r="J1" s="264"/>
      <c r="K1" s="265"/>
      <c r="L1" s="80"/>
    </row>
    <row r="2" spans="1:12">
      <c r="A2" s="289" t="s">
        <v>23</v>
      </c>
      <c r="B2" s="290"/>
      <c r="C2" s="290"/>
      <c r="D2" s="290"/>
      <c r="E2" s="290"/>
      <c r="F2" s="290"/>
      <c r="G2" s="290"/>
      <c r="H2" s="290"/>
      <c r="I2" s="290"/>
      <c r="J2" s="290"/>
      <c r="K2" s="291"/>
      <c r="L2" s="81"/>
    </row>
    <row r="3" spans="1:12">
      <c r="A3" s="292" t="s">
        <v>1</v>
      </c>
      <c r="B3" s="292"/>
      <c r="C3" s="292"/>
      <c r="D3" s="292"/>
      <c r="E3" s="292"/>
      <c r="F3" s="292"/>
      <c r="G3" s="292"/>
      <c r="H3" s="292"/>
      <c r="I3" s="292"/>
      <c r="J3" s="292"/>
      <c r="K3" s="292"/>
    </row>
    <row r="4" spans="1:12" ht="47.25">
      <c r="A4" s="307" t="s">
        <v>2</v>
      </c>
      <c r="B4" s="307"/>
      <c r="C4" s="307"/>
      <c r="D4" s="307"/>
      <c r="E4" s="307"/>
      <c r="F4" s="5" t="s">
        <v>3</v>
      </c>
      <c r="G4" s="5" t="s">
        <v>4</v>
      </c>
      <c r="H4" s="5" t="s">
        <v>5</v>
      </c>
      <c r="I4" s="5" t="s">
        <v>6</v>
      </c>
      <c r="J4" s="5" t="s">
        <v>24</v>
      </c>
      <c r="K4" s="5" t="s">
        <v>25</v>
      </c>
    </row>
    <row r="5" spans="1:12" ht="31.5">
      <c r="A5" s="297" t="s">
        <v>26</v>
      </c>
      <c r="B5" s="297"/>
      <c r="C5" s="297"/>
      <c r="D5" s="297"/>
      <c r="E5" s="297"/>
      <c r="F5" s="9" t="s">
        <v>8</v>
      </c>
      <c r="G5" s="9" t="s">
        <v>27</v>
      </c>
      <c r="H5" s="6">
        <v>3</v>
      </c>
      <c r="I5" s="6">
        <v>2020</v>
      </c>
      <c r="J5" s="6">
        <v>4</v>
      </c>
      <c r="K5" s="6">
        <v>5</v>
      </c>
      <c r="L5" s="83"/>
    </row>
    <row r="6" spans="1:12" ht="102" customHeight="1">
      <c r="A6" s="298" t="s">
        <v>28</v>
      </c>
      <c r="B6" s="298"/>
      <c r="C6" s="298"/>
      <c r="D6" s="298"/>
      <c r="E6" s="298"/>
      <c r="F6" s="9" t="s">
        <v>11</v>
      </c>
      <c r="G6" s="9" t="s">
        <v>29</v>
      </c>
      <c r="H6" s="8">
        <v>0.43</v>
      </c>
      <c r="I6" s="6">
        <v>2018</v>
      </c>
      <c r="J6" s="30"/>
      <c r="K6" s="8">
        <v>0.6</v>
      </c>
      <c r="L6" s="83"/>
    </row>
    <row r="7" spans="1:12" ht="43.5" customHeight="1">
      <c r="A7" s="298" t="s">
        <v>30</v>
      </c>
      <c r="B7" s="298"/>
      <c r="C7" s="298"/>
      <c r="D7" s="298"/>
      <c r="E7" s="298"/>
      <c r="F7" s="9" t="s">
        <v>31</v>
      </c>
      <c r="G7" s="9" t="s">
        <v>17</v>
      </c>
      <c r="H7" s="6">
        <v>3</v>
      </c>
      <c r="I7" s="6">
        <v>2020</v>
      </c>
      <c r="J7" s="6"/>
      <c r="K7" s="6">
        <v>5</v>
      </c>
      <c r="L7" s="83"/>
    </row>
    <row r="8" spans="1:12" ht="27.75" customHeight="1">
      <c r="A8" s="293" t="s">
        <v>32</v>
      </c>
      <c r="B8" s="294"/>
      <c r="C8" s="294"/>
      <c r="D8" s="294"/>
      <c r="E8" s="294"/>
      <c r="F8" s="294"/>
      <c r="G8" s="294"/>
      <c r="H8" s="294"/>
      <c r="I8" s="294"/>
      <c r="J8" s="294"/>
      <c r="K8" s="295"/>
    </row>
    <row r="9" spans="1:12" ht="27.75" customHeight="1">
      <c r="A9" s="296" t="s">
        <v>1</v>
      </c>
      <c r="B9" s="296"/>
      <c r="C9" s="296"/>
      <c r="D9" s="296"/>
      <c r="E9" s="296"/>
      <c r="F9" s="296"/>
      <c r="G9" s="296"/>
      <c r="H9" s="296"/>
      <c r="I9" s="296"/>
      <c r="J9" s="296"/>
      <c r="K9" s="296"/>
    </row>
    <row r="10" spans="1:12" ht="36" customHeight="1">
      <c r="A10" s="299" t="s">
        <v>213</v>
      </c>
      <c r="B10" s="299"/>
      <c r="C10" s="299"/>
      <c r="D10" s="299" t="s">
        <v>33</v>
      </c>
      <c r="E10" s="299"/>
      <c r="F10" s="299"/>
      <c r="G10" s="299"/>
      <c r="H10" s="299"/>
      <c r="I10" s="299"/>
      <c r="J10" s="299"/>
      <c r="K10" s="299"/>
    </row>
    <row r="11" spans="1:12" ht="45" customHeight="1">
      <c r="A11" s="299" t="s">
        <v>34</v>
      </c>
      <c r="B11" s="299"/>
      <c r="C11" s="299"/>
      <c r="D11" s="299"/>
      <c r="E11" s="299"/>
      <c r="F11" s="299"/>
      <c r="G11" s="299"/>
      <c r="H11" s="299"/>
      <c r="I11" s="299"/>
      <c r="J11" s="299"/>
      <c r="K11" s="299"/>
    </row>
    <row r="12" spans="1:12">
      <c r="A12" s="11" t="s">
        <v>35</v>
      </c>
      <c r="B12" s="12" t="s">
        <v>3</v>
      </c>
      <c r="C12" s="12" t="s">
        <v>4</v>
      </c>
      <c r="D12" s="284" t="s">
        <v>5</v>
      </c>
      <c r="E12" s="284"/>
      <c r="F12" s="12" t="s">
        <v>6</v>
      </c>
      <c r="G12" s="12" t="s">
        <v>36</v>
      </c>
      <c r="H12" s="285" t="s">
        <v>37</v>
      </c>
      <c r="I12" s="286"/>
      <c r="J12" s="286"/>
      <c r="K12" s="287"/>
    </row>
    <row r="13" spans="1:12" ht="31.5">
      <c r="A13" s="13" t="s">
        <v>38</v>
      </c>
      <c r="B13" s="6" t="s">
        <v>39</v>
      </c>
      <c r="C13" s="9" t="s">
        <v>27</v>
      </c>
      <c r="D13" s="281" t="s">
        <v>40</v>
      </c>
      <c r="E13" s="281"/>
      <c r="F13" s="6">
        <v>2020</v>
      </c>
      <c r="G13" s="10" t="s">
        <v>41</v>
      </c>
      <c r="H13" s="312" t="s">
        <v>41</v>
      </c>
      <c r="I13" s="304"/>
      <c r="J13" s="304"/>
      <c r="K13" s="305"/>
    </row>
    <row r="14" spans="1:12" ht="15.95" customHeight="1">
      <c r="A14" s="288" t="s">
        <v>42</v>
      </c>
      <c r="B14" s="288"/>
      <c r="C14" s="288"/>
      <c r="D14" s="288" t="s">
        <v>43</v>
      </c>
      <c r="E14" s="288"/>
      <c r="F14" s="288"/>
      <c r="G14" s="280" t="s">
        <v>44</v>
      </c>
      <c r="H14" s="280"/>
      <c r="I14" s="280"/>
      <c r="J14" s="280"/>
      <c r="K14" s="280"/>
    </row>
    <row r="15" spans="1:12">
      <c r="A15" s="288"/>
      <c r="B15" s="288"/>
      <c r="C15" s="288"/>
      <c r="D15" s="288"/>
      <c r="E15" s="288"/>
      <c r="F15" s="288"/>
      <c r="G15" s="14">
        <v>2024</v>
      </c>
      <c r="H15" s="308">
        <v>2025</v>
      </c>
      <c r="I15" s="309"/>
      <c r="J15" s="309"/>
      <c r="K15" s="310"/>
    </row>
    <row r="16" spans="1:12">
      <c r="A16" s="281"/>
      <c r="B16" s="281"/>
      <c r="C16" s="281"/>
      <c r="D16" s="281"/>
      <c r="E16" s="281"/>
      <c r="F16" s="281"/>
      <c r="G16" s="122">
        <f>G19</f>
        <v>1175</v>
      </c>
      <c r="H16" s="303">
        <f>H19</f>
        <v>0</v>
      </c>
      <c r="I16" s="304"/>
      <c r="J16" s="304"/>
      <c r="K16" s="305"/>
    </row>
    <row r="17" spans="1:26" ht="47.25">
      <c r="A17" s="15" t="s">
        <v>45</v>
      </c>
      <c r="B17" s="15" t="s">
        <v>46</v>
      </c>
      <c r="C17" s="15" t="s">
        <v>47</v>
      </c>
      <c r="D17" s="15" t="s">
        <v>48</v>
      </c>
      <c r="E17" s="15" t="s">
        <v>49</v>
      </c>
      <c r="F17" s="15" t="s">
        <v>43</v>
      </c>
      <c r="G17" s="283" t="s">
        <v>50</v>
      </c>
      <c r="H17" s="283"/>
      <c r="I17" s="283"/>
      <c r="J17" s="283"/>
      <c r="K17" s="283"/>
    </row>
    <row r="18" spans="1:26">
      <c r="A18" s="16"/>
      <c r="B18" s="15"/>
      <c r="C18" s="15"/>
      <c r="D18" s="15"/>
      <c r="E18" s="17"/>
      <c r="F18" s="15"/>
      <c r="G18" s="15">
        <v>2024</v>
      </c>
      <c r="H18" s="300">
        <v>2025</v>
      </c>
      <c r="I18" s="301"/>
      <c r="J18" s="301"/>
      <c r="K18" s="302"/>
    </row>
    <row r="19" spans="1:26" ht="93.75" customHeight="1">
      <c r="A19" s="19" t="s">
        <v>261</v>
      </c>
      <c r="B19" s="20" t="s">
        <v>51</v>
      </c>
      <c r="C19" s="20" t="s">
        <v>52</v>
      </c>
      <c r="D19" s="20" t="s">
        <v>230</v>
      </c>
      <c r="E19" s="25" t="s">
        <v>410</v>
      </c>
      <c r="F19" s="20"/>
      <c r="G19" s="60">
        <v>1175</v>
      </c>
      <c r="H19" s="277"/>
      <c r="I19" s="278"/>
      <c r="J19" s="278"/>
      <c r="K19" s="279"/>
    </row>
    <row r="20" spans="1:26" ht="28.5" customHeight="1">
      <c r="A20" s="273" t="s">
        <v>53</v>
      </c>
      <c r="B20" s="273"/>
      <c r="C20" s="273"/>
      <c r="D20" s="273"/>
      <c r="E20" s="273"/>
      <c r="F20" s="273"/>
      <c r="G20" s="273"/>
      <c r="H20" s="273"/>
      <c r="I20" s="273"/>
      <c r="J20" s="273"/>
      <c r="K20" s="273"/>
    </row>
    <row r="21" spans="1:26" ht="23.25" customHeight="1">
      <c r="A21" s="299" t="s">
        <v>1</v>
      </c>
      <c r="B21" s="299"/>
      <c r="C21" s="299"/>
      <c r="D21" s="299"/>
      <c r="E21" s="299"/>
      <c r="F21" s="299"/>
      <c r="G21" s="299"/>
      <c r="H21" s="299"/>
      <c r="I21" s="299"/>
      <c r="J21" s="299"/>
      <c r="K21" s="299"/>
    </row>
    <row r="22" spans="1:26" ht="27.75" customHeight="1">
      <c r="A22" s="299" t="s">
        <v>213</v>
      </c>
      <c r="B22" s="299"/>
      <c r="C22" s="299"/>
      <c r="D22" s="306" t="s">
        <v>122</v>
      </c>
      <c r="E22" s="306"/>
      <c r="F22" s="306"/>
      <c r="G22" s="306"/>
      <c r="H22" s="306"/>
      <c r="I22" s="306"/>
      <c r="J22" s="306"/>
      <c r="K22" s="306"/>
      <c r="L22" s="79"/>
      <c r="M22" s="79"/>
      <c r="N22" s="79"/>
      <c r="O22" s="79"/>
      <c r="P22" s="79"/>
      <c r="Q22" s="79"/>
      <c r="R22" s="79"/>
    </row>
    <row r="23" spans="1:26" ht="25.5" customHeight="1">
      <c r="A23" s="299" t="s">
        <v>54</v>
      </c>
      <c r="B23" s="299"/>
      <c r="C23" s="299"/>
      <c r="D23" s="299"/>
      <c r="E23" s="299"/>
      <c r="F23" s="299"/>
      <c r="G23" s="299"/>
      <c r="H23" s="299"/>
      <c r="I23" s="299"/>
      <c r="J23" s="299"/>
      <c r="K23" s="299"/>
      <c r="L23" s="79"/>
      <c r="M23" s="79"/>
      <c r="N23" s="79"/>
      <c r="O23" s="79"/>
      <c r="P23" s="79"/>
      <c r="Q23" s="79"/>
      <c r="R23" s="79"/>
    </row>
    <row r="24" spans="1:26">
      <c r="A24" s="11" t="s">
        <v>35</v>
      </c>
      <c r="B24" s="12" t="s">
        <v>3</v>
      </c>
      <c r="C24" s="12" t="s">
        <v>4</v>
      </c>
      <c r="D24" s="284" t="s">
        <v>5</v>
      </c>
      <c r="E24" s="284"/>
      <c r="F24" s="12" t="s">
        <v>6</v>
      </c>
      <c r="G24" s="12" t="s">
        <v>36</v>
      </c>
      <c r="H24" s="284" t="s">
        <v>37</v>
      </c>
      <c r="I24" s="284"/>
      <c r="J24" s="284"/>
      <c r="K24" s="284"/>
      <c r="L24" s="79"/>
      <c r="M24" s="79"/>
      <c r="N24" s="79"/>
      <c r="O24" s="79"/>
      <c r="P24" s="79"/>
      <c r="Q24" s="79"/>
      <c r="R24" s="79"/>
    </row>
    <row r="25" spans="1:26" ht="45.75" customHeight="1">
      <c r="A25" s="18" t="s">
        <v>55</v>
      </c>
      <c r="B25" s="9" t="s">
        <v>56</v>
      </c>
      <c r="C25" s="9" t="s">
        <v>57</v>
      </c>
      <c r="D25" s="281">
        <v>0</v>
      </c>
      <c r="E25" s="281"/>
      <c r="F25" s="6">
        <v>2020</v>
      </c>
      <c r="G25" s="59">
        <v>0.5</v>
      </c>
      <c r="H25" s="311" t="s">
        <v>271</v>
      </c>
      <c r="I25" s="311"/>
      <c r="J25" s="311"/>
      <c r="K25" s="311"/>
      <c r="L25" s="79"/>
      <c r="M25" s="79"/>
      <c r="N25" s="79"/>
      <c r="O25" s="79"/>
      <c r="P25" s="79"/>
      <c r="Q25" s="79"/>
      <c r="R25" s="79"/>
      <c r="S25" s="47"/>
      <c r="T25" s="47"/>
    </row>
    <row r="26" spans="1:26" ht="15.95" customHeight="1">
      <c r="A26" s="288" t="s">
        <v>42</v>
      </c>
      <c r="B26" s="288"/>
      <c r="C26" s="288"/>
      <c r="D26" s="288" t="s">
        <v>43</v>
      </c>
      <c r="E26" s="288"/>
      <c r="F26" s="288"/>
      <c r="G26" s="280" t="s">
        <v>44</v>
      </c>
      <c r="H26" s="280"/>
      <c r="I26" s="280"/>
      <c r="J26" s="280"/>
      <c r="K26" s="280"/>
      <c r="L26" s="79"/>
      <c r="M26" s="79"/>
      <c r="N26" s="79"/>
      <c r="O26" s="79"/>
      <c r="P26" s="79"/>
      <c r="Q26" s="79"/>
      <c r="R26" s="79"/>
    </row>
    <row r="27" spans="1:26">
      <c r="A27" s="288"/>
      <c r="B27" s="288"/>
      <c r="C27" s="288"/>
      <c r="D27" s="288"/>
      <c r="E27" s="288"/>
      <c r="F27" s="288"/>
      <c r="G27" s="14">
        <v>2024</v>
      </c>
      <c r="H27" s="308">
        <v>2025</v>
      </c>
      <c r="I27" s="309"/>
      <c r="J27" s="309"/>
      <c r="K27" s="310"/>
      <c r="L27" s="79"/>
      <c r="M27" s="79"/>
      <c r="N27" s="79"/>
      <c r="O27" s="79"/>
      <c r="P27" s="79"/>
      <c r="Q27" s="79"/>
      <c r="R27" s="79"/>
    </row>
    <row r="28" spans="1:26">
      <c r="A28" s="281"/>
      <c r="B28" s="281"/>
      <c r="C28" s="281"/>
      <c r="D28" s="281"/>
      <c r="E28" s="281"/>
      <c r="F28" s="281"/>
      <c r="G28" s="122">
        <f>G31+G32+G33+G34</f>
        <v>4317.09</v>
      </c>
      <c r="H28" s="303">
        <f>H31+H32+H33+H34</f>
        <v>0</v>
      </c>
      <c r="I28" s="304">
        <f t="shared" ref="I28:K28" si="0">I31+I32+I33+I34</f>
        <v>0</v>
      </c>
      <c r="J28" s="304">
        <f t="shared" si="0"/>
        <v>0</v>
      </c>
      <c r="K28" s="305">
        <f t="shared" si="0"/>
        <v>0</v>
      </c>
      <c r="L28" s="79"/>
      <c r="M28" s="79"/>
      <c r="N28" s="79"/>
      <c r="O28" s="79"/>
      <c r="P28" s="79"/>
      <c r="Q28" s="79"/>
      <c r="R28" s="79"/>
    </row>
    <row r="29" spans="1:26" ht="47.25">
      <c r="A29" s="15" t="s">
        <v>45</v>
      </c>
      <c r="B29" s="15" t="s">
        <v>46</v>
      </c>
      <c r="C29" s="15" t="s">
        <v>47</v>
      </c>
      <c r="D29" s="15" t="s">
        <v>48</v>
      </c>
      <c r="E29" s="15" t="s">
        <v>49</v>
      </c>
      <c r="F29" s="15" t="s">
        <v>58</v>
      </c>
      <c r="G29" s="283" t="s">
        <v>50</v>
      </c>
      <c r="H29" s="283"/>
      <c r="I29" s="283"/>
      <c r="J29" s="283"/>
      <c r="K29" s="283"/>
      <c r="L29" s="79"/>
      <c r="M29" s="79"/>
      <c r="N29" s="79"/>
      <c r="O29" s="79"/>
      <c r="P29" s="79"/>
      <c r="Q29" s="79"/>
      <c r="R29" s="79"/>
    </row>
    <row r="30" spans="1:26">
      <c r="A30" s="16"/>
      <c r="B30" s="15"/>
      <c r="C30" s="15"/>
      <c r="D30" s="15"/>
      <c r="E30" s="17"/>
      <c r="F30" s="15"/>
      <c r="G30" s="15">
        <v>2024</v>
      </c>
      <c r="H30" s="300">
        <v>2025</v>
      </c>
      <c r="I30" s="301"/>
      <c r="J30" s="301"/>
      <c r="K30" s="302"/>
      <c r="L30" s="79"/>
      <c r="M30" s="79"/>
      <c r="N30" s="79"/>
      <c r="O30" s="79"/>
      <c r="P30" s="79"/>
      <c r="Q30" s="79"/>
      <c r="R30" s="79"/>
    </row>
    <row r="31" spans="1:26" s="27" customFormat="1" ht="92.25" customHeight="1">
      <c r="A31" s="37" t="s">
        <v>272</v>
      </c>
      <c r="B31" s="26" t="s">
        <v>51</v>
      </c>
      <c r="C31" s="26" t="s">
        <v>273</v>
      </c>
      <c r="D31" s="9" t="s">
        <v>340</v>
      </c>
      <c r="E31" s="50" t="s">
        <v>383</v>
      </c>
      <c r="F31" s="50"/>
      <c r="G31" s="60">
        <v>390.87</v>
      </c>
      <c r="H31" s="274"/>
      <c r="I31" s="275"/>
      <c r="J31" s="275"/>
      <c r="K31" s="276"/>
      <c r="L31" s="79"/>
      <c r="M31" s="79"/>
      <c r="N31" s="79"/>
      <c r="O31" s="79"/>
      <c r="P31" s="79"/>
      <c r="Q31" s="79"/>
      <c r="R31" s="79"/>
      <c r="S31"/>
      <c r="T31"/>
      <c r="U31"/>
      <c r="V31"/>
      <c r="W31"/>
      <c r="X31"/>
      <c r="Y31"/>
      <c r="Z31"/>
    </row>
    <row r="32" spans="1:26" ht="79.5" customHeight="1">
      <c r="A32" s="18" t="s">
        <v>211</v>
      </c>
      <c r="B32" s="9" t="s">
        <v>51</v>
      </c>
      <c r="C32" s="9" t="s">
        <v>52</v>
      </c>
      <c r="D32" s="9" t="s">
        <v>339</v>
      </c>
      <c r="E32" s="9" t="s">
        <v>59</v>
      </c>
      <c r="F32" s="9"/>
      <c r="G32" s="71">
        <v>2000</v>
      </c>
      <c r="H32" s="277"/>
      <c r="I32" s="278"/>
      <c r="J32" s="278"/>
      <c r="K32" s="279"/>
      <c r="L32" s="79"/>
      <c r="M32" s="79"/>
      <c r="N32" s="79"/>
      <c r="O32" s="79"/>
      <c r="P32" s="79"/>
      <c r="Q32" s="79"/>
      <c r="R32" s="79"/>
    </row>
    <row r="33" spans="1:26" ht="65.25" customHeight="1">
      <c r="A33" s="118" t="s">
        <v>472</v>
      </c>
      <c r="B33" s="24" t="s">
        <v>51</v>
      </c>
      <c r="C33" s="24" t="s">
        <v>52</v>
      </c>
      <c r="D33" s="63" t="s">
        <v>341</v>
      </c>
      <c r="E33" s="62" t="s">
        <v>374</v>
      </c>
      <c r="F33" s="24"/>
      <c r="G33" s="119">
        <v>325.72000000000003</v>
      </c>
      <c r="H33" s="316"/>
      <c r="I33" s="317"/>
      <c r="J33" s="317"/>
      <c r="K33" s="318"/>
      <c r="L33" s="79"/>
      <c r="M33" s="79"/>
      <c r="N33" s="79"/>
      <c r="O33" s="79"/>
      <c r="P33" s="79"/>
      <c r="Q33" s="79"/>
      <c r="R33" s="79"/>
    </row>
    <row r="34" spans="1:26" s="27" customFormat="1" ht="83.25" customHeight="1">
      <c r="A34" s="57" t="s">
        <v>356</v>
      </c>
      <c r="B34" s="26" t="s">
        <v>51</v>
      </c>
      <c r="C34" s="26" t="s">
        <v>274</v>
      </c>
      <c r="D34" s="50" t="s">
        <v>340</v>
      </c>
      <c r="E34" s="50" t="s">
        <v>226</v>
      </c>
      <c r="F34" s="50" t="s">
        <v>496</v>
      </c>
      <c r="G34" s="72">
        <v>1600.5</v>
      </c>
      <c r="H34" s="274"/>
      <c r="I34" s="275"/>
      <c r="J34" s="275"/>
      <c r="K34" s="276"/>
      <c r="L34" s="79"/>
      <c r="M34" s="79"/>
      <c r="N34" s="79"/>
      <c r="O34" s="79"/>
      <c r="P34" s="79"/>
      <c r="Q34" s="79"/>
      <c r="R34" s="79"/>
      <c r="S34"/>
      <c r="T34"/>
      <c r="U34"/>
      <c r="V34"/>
      <c r="W34"/>
      <c r="X34"/>
      <c r="Y34"/>
      <c r="Z34"/>
    </row>
    <row r="35" spans="1:26">
      <c r="A35" s="273" t="s">
        <v>60</v>
      </c>
      <c r="B35" s="273"/>
      <c r="C35" s="273"/>
      <c r="D35" s="273"/>
      <c r="E35" s="273"/>
      <c r="F35" s="273"/>
      <c r="G35" s="273"/>
      <c r="H35" s="273"/>
      <c r="I35" s="273"/>
      <c r="J35" s="273"/>
      <c r="K35" s="273"/>
      <c r="L35" s="79"/>
      <c r="M35" s="79"/>
      <c r="N35" s="79"/>
      <c r="O35" s="79"/>
      <c r="P35" s="79"/>
      <c r="Q35" s="79"/>
      <c r="R35" s="79"/>
    </row>
    <row r="36" spans="1:26">
      <c r="A36" s="299" t="s">
        <v>1</v>
      </c>
      <c r="B36" s="299"/>
      <c r="C36" s="299"/>
      <c r="D36" s="299"/>
      <c r="E36" s="299"/>
      <c r="F36" s="299"/>
      <c r="G36" s="299"/>
      <c r="H36" s="299"/>
      <c r="I36" s="299"/>
      <c r="J36" s="299"/>
      <c r="K36" s="299"/>
      <c r="L36" s="79"/>
      <c r="M36" s="79"/>
      <c r="N36" s="79"/>
      <c r="O36" s="79"/>
      <c r="P36" s="79"/>
      <c r="Q36" s="79"/>
      <c r="R36" s="79"/>
    </row>
    <row r="37" spans="1:26">
      <c r="A37" s="299" t="s">
        <v>213</v>
      </c>
      <c r="B37" s="299"/>
      <c r="C37" s="299"/>
      <c r="D37" s="299" t="s">
        <v>122</v>
      </c>
      <c r="E37" s="299"/>
      <c r="F37" s="299"/>
      <c r="G37" s="299"/>
      <c r="H37" s="299"/>
      <c r="I37" s="299"/>
      <c r="J37" s="299"/>
      <c r="K37" s="299"/>
      <c r="L37" s="79"/>
      <c r="M37" s="79"/>
      <c r="N37" s="79"/>
      <c r="O37" s="79"/>
      <c r="P37" s="79"/>
      <c r="Q37" s="79"/>
      <c r="R37" s="79"/>
    </row>
    <row r="38" spans="1:26">
      <c r="A38" s="299" t="s">
        <v>61</v>
      </c>
      <c r="B38" s="299"/>
      <c r="C38" s="299"/>
      <c r="D38" s="299"/>
      <c r="E38" s="299"/>
      <c r="F38" s="299"/>
      <c r="G38" s="299"/>
      <c r="H38" s="299"/>
      <c r="I38" s="299"/>
      <c r="J38" s="299"/>
      <c r="K38" s="299"/>
      <c r="L38" s="79"/>
      <c r="M38" s="79"/>
      <c r="N38" s="79"/>
      <c r="O38" s="79"/>
      <c r="P38" s="79"/>
      <c r="Q38" s="79"/>
      <c r="R38" s="79"/>
    </row>
    <row r="39" spans="1:26">
      <c r="A39" s="11" t="s">
        <v>35</v>
      </c>
      <c r="B39" s="12" t="s">
        <v>3</v>
      </c>
      <c r="C39" s="12" t="s">
        <v>4</v>
      </c>
      <c r="D39" s="284" t="s">
        <v>5</v>
      </c>
      <c r="E39" s="284"/>
      <c r="F39" s="12" t="s">
        <v>6</v>
      </c>
      <c r="G39" s="12" t="s">
        <v>36</v>
      </c>
      <c r="H39" s="285" t="s">
        <v>37</v>
      </c>
      <c r="I39" s="286"/>
      <c r="J39" s="286"/>
      <c r="K39" s="287"/>
      <c r="L39" s="79"/>
      <c r="M39" s="79"/>
      <c r="N39" s="79"/>
      <c r="O39" s="79"/>
      <c r="P39" s="79"/>
      <c r="Q39" s="79"/>
      <c r="R39" s="79"/>
    </row>
    <row r="40" spans="1:26" ht="66" customHeight="1">
      <c r="A40" s="18" t="s">
        <v>62</v>
      </c>
      <c r="B40" s="9" t="s">
        <v>56</v>
      </c>
      <c r="C40" s="9" t="s">
        <v>63</v>
      </c>
      <c r="D40" s="282">
        <v>0</v>
      </c>
      <c r="E40" s="282"/>
      <c r="F40" s="6">
        <v>2020</v>
      </c>
      <c r="G40" s="8">
        <v>0.5</v>
      </c>
      <c r="H40" s="282">
        <v>0.9</v>
      </c>
      <c r="I40" s="282"/>
      <c r="J40" s="282"/>
      <c r="K40" s="282"/>
      <c r="L40" s="79"/>
      <c r="M40" s="79"/>
      <c r="N40" s="79"/>
      <c r="O40" s="79"/>
      <c r="P40" s="79"/>
      <c r="Q40" s="79"/>
      <c r="R40" s="79"/>
    </row>
    <row r="41" spans="1:26" ht="15.95" customHeight="1">
      <c r="A41" s="288" t="s">
        <v>42</v>
      </c>
      <c r="B41" s="288"/>
      <c r="C41" s="288"/>
      <c r="D41" s="288" t="s">
        <v>43</v>
      </c>
      <c r="E41" s="288"/>
      <c r="F41" s="288"/>
      <c r="G41" s="280" t="s">
        <v>44</v>
      </c>
      <c r="H41" s="280"/>
      <c r="I41" s="280"/>
      <c r="J41" s="280"/>
      <c r="K41" s="280"/>
      <c r="L41" s="79"/>
      <c r="M41" s="79"/>
      <c r="N41" s="79"/>
      <c r="O41" s="79"/>
      <c r="P41" s="79"/>
      <c r="Q41" s="79"/>
      <c r="R41" s="79"/>
    </row>
    <row r="42" spans="1:26">
      <c r="A42" s="288"/>
      <c r="B42" s="288"/>
      <c r="C42" s="288"/>
      <c r="D42" s="288"/>
      <c r="E42" s="288"/>
      <c r="F42" s="288"/>
      <c r="G42" s="14">
        <v>2024</v>
      </c>
      <c r="H42" s="280">
        <v>2025</v>
      </c>
      <c r="I42" s="280"/>
      <c r="J42" s="280"/>
      <c r="K42" s="280"/>
      <c r="L42" s="79"/>
      <c r="M42" s="79"/>
      <c r="N42" s="79"/>
      <c r="O42" s="79"/>
      <c r="P42" s="79"/>
      <c r="Q42" s="79"/>
      <c r="R42" s="79"/>
    </row>
    <row r="43" spans="1:26">
      <c r="A43" s="281"/>
      <c r="B43" s="281"/>
      <c r="C43" s="281"/>
      <c r="D43" s="281"/>
      <c r="E43" s="281"/>
      <c r="F43" s="281"/>
      <c r="G43" s="122">
        <f>G46+G47+G48+G49</f>
        <v>11460.640000000001</v>
      </c>
      <c r="H43" s="303">
        <f>H46+H47+H48+H49</f>
        <v>1300</v>
      </c>
      <c r="I43" s="348"/>
      <c r="J43" s="348"/>
      <c r="K43" s="349"/>
      <c r="L43" s="79"/>
      <c r="M43" s="79"/>
      <c r="N43" s="79"/>
      <c r="O43" s="79"/>
      <c r="P43" s="79"/>
      <c r="Q43" s="79"/>
      <c r="R43" s="79"/>
    </row>
    <row r="44" spans="1:26" ht="47.25">
      <c r="A44" s="15" t="s">
        <v>45</v>
      </c>
      <c r="B44" s="15" t="s">
        <v>46</v>
      </c>
      <c r="C44" s="15" t="s">
        <v>47</v>
      </c>
      <c r="D44" s="15" t="s">
        <v>48</v>
      </c>
      <c r="E44" s="15" t="s">
        <v>49</v>
      </c>
      <c r="F44" s="15" t="s">
        <v>43</v>
      </c>
      <c r="G44" s="283" t="s">
        <v>50</v>
      </c>
      <c r="H44" s="283"/>
      <c r="I44" s="283"/>
      <c r="J44" s="283"/>
      <c r="K44" s="283"/>
      <c r="L44" s="79"/>
      <c r="M44" s="79"/>
      <c r="N44" s="79"/>
      <c r="O44" s="79"/>
      <c r="P44" s="79"/>
      <c r="Q44" s="79"/>
      <c r="R44" s="79"/>
    </row>
    <row r="45" spans="1:26">
      <c r="A45" s="16"/>
      <c r="B45" s="15"/>
      <c r="C45" s="15"/>
      <c r="D45" s="15"/>
      <c r="E45" s="17"/>
      <c r="F45" s="15"/>
      <c r="G45" s="15">
        <v>2024</v>
      </c>
      <c r="H45" s="283">
        <v>2025</v>
      </c>
      <c r="I45" s="283"/>
      <c r="J45" s="283"/>
      <c r="K45" s="283"/>
      <c r="L45" s="79"/>
      <c r="M45" s="79"/>
      <c r="N45" s="79"/>
      <c r="O45" s="79"/>
      <c r="P45" s="79"/>
      <c r="Q45" s="79"/>
      <c r="R45" s="79"/>
    </row>
    <row r="46" spans="1:26" ht="100.5" customHeight="1">
      <c r="A46" s="18" t="s">
        <v>64</v>
      </c>
      <c r="B46" s="9" t="s">
        <v>51</v>
      </c>
      <c r="C46" s="9" t="s">
        <v>52</v>
      </c>
      <c r="D46" s="9" t="s">
        <v>233</v>
      </c>
      <c r="E46" s="25" t="s">
        <v>223</v>
      </c>
      <c r="F46" s="25" t="s">
        <v>496</v>
      </c>
      <c r="G46" s="60">
        <v>9114.09</v>
      </c>
      <c r="H46" s="313"/>
      <c r="I46" s="313"/>
      <c r="J46" s="313"/>
      <c r="K46" s="313"/>
      <c r="L46" s="79"/>
      <c r="M46" s="79"/>
      <c r="N46" s="79"/>
      <c r="O46" s="79"/>
      <c r="P46" s="79"/>
      <c r="Q46" s="79"/>
      <c r="R46" s="79"/>
    </row>
    <row r="47" spans="1:26" ht="109.5" customHeight="1">
      <c r="A47" s="325" t="s">
        <v>242</v>
      </c>
      <c r="B47" s="327" t="s">
        <v>231</v>
      </c>
      <c r="C47" s="353" t="s">
        <v>280</v>
      </c>
      <c r="D47" s="353" t="s">
        <v>289</v>
      </c>
      <c r="E47" s="25" t="s">
        <v>232</v>
      </c>
      <c r="F47" s="25" t="s">
        <v>496</v>
      </c>
      <c r="G47" s="71">
        <v>1294.2</v>
      </c>
      <c r="H47" s="313"/>
      <c r="I47" s="313"/>
      <c r="J47" s="313"/>
      <c r="K47" s="313"/>
      <c r="L47" s="80"/>
    </row>
    <row r="48" spans="1:26" ht="97.5" customHeight="1">
      <c r="A48" s="326"/>
      <c r="B48" s="328"/>
      <c r="C48" s="354"/>
      <c r="D48" s="354"/>
      <c r="E48" s="25" t="s">
        <v>275</v>
      </c>
      <c r="F48" s="9"/>
      <c r="G48" s="60"/>
      <c r="H48" s="277">
        <v>1300</v>
      </c>
      <c r="I48" s="278"/>
      <c r="J48" s="278"/>
      <c r="K48" s="279"/>
      <c r="L48" s="83"/>
    </row>
    <row r="49" spans="1:26" s="27" customFormat="1" ht="120.75" customHeight="1">
      <c r="A49" s="32" t="s">
        <v>337</v>
      </c>
      <c r="B49" s="33" t="s">
        <v>51</v>
      </c>
      <c r="C49" s="33" t="s">
        <v>52</v>
      </c>
      <c r="D49" s="33" t="s">
        <v>94</v>
      </c>
      <c r="E49" s="50" t="s">
        <v>375</v>
      </c>
      <c r="F49" s="48"/>
      <c r="G49" s="60">
        <v>1052.3499999999999</v>
      </c>
      <c r="H49" s="358"/>
      <c r="I49" s="359"/>
      <c r="J49" s="359"/>
      <c r="K49" s="360"/>
      <c r="L49" s="117"/>
      <c r="M49"/>
      <c r="N49"/>
      <c r="O49"/>
      <c r="P49"/>
      <c r="Q49"/>
      <c r="R49"/>
      <c r="S49"/>
      <c r="T49"/>
      <c r="U49"/>
      <c r="V49"/>
      <c r="W49"/>
      <c r="X49"/>
      <c r="Y49"/>
      <c r="Z49"/>
    </row>
    <row r="50" spans="1:26">
      <c r="A50" s="293" t="s">
        <v>66</v>
      </c>
      <c r="B50" s="294"/>
      <c r="C50" s="294"/>
      <c r="D50" s="294"/>
      <c r="E50" s="294"/>
      <c r="F50" s="294"/>
      <c r="G50" s="294"/>
      <c r="H50" s="294"/>
      <c r="I50" s="294"/>
      <c r="J50" s="294"/>
      <c r="K50" s="295"/>
    </row>
    <row r="51" spans="1:26">
      <c r="A51" s="329" t="s">
        <v>1</v>
      </c>
      <c r="B51" s="330"/>
      <c r="C51" s="330"/>
      <c r="D51" s="330"/>
      <c r="E51" s="330"/>
      <c r="F51" s="330"/>
      <c r="G51" s="330"/>
      <c r="H51" s="330"/>
      <c r="I51" s="330"/>
      <c r="J51" s="330"/>
      <c r="K51" s="331"/>
    </row>
    <row r="52" spans="1:26">
      <c r="A52" s="329" t="s">
        <v>213</v>
      </c>
      <c r="B52" s="330"/>
      <c r="C52" s="331"/>
      <c r="D52" s="329" t="s">
        <v>33</v>
      </c>
      <c r="E52" s="330"/>
      <c r="F52" s="330"/>
      <c r="G52" s="330"/>
      <c r="H52" s="330"/>
      <c r="I52" s="330"/>
      <c r="J52" s="330"/>
      <c r="K52" s="331"/>
    </row>
    <row r="53" spans="1:26">
      <c r="A53" s="329" t="s">
        <v>67</v>
      </c>
      <c r="B53" s="330"/>
      <c r="C53" s="330"/>
      <c r="D53" s="330"/>
      <c r="E53" s="330"/>
      <c r="F53" s="330"/>
      <c r="G53" s="330"/>
      <c r="H53" s="330"/>
      <c r="I53" s="330"/>
      <c r="J53" s="330"/>
      <c r="K53" s="331"/>
    </row>
    <row r="54" spans="1:26">
      <c r="A54" s="11" t="s">
        <v>35</v>
      </c>
      <c r="B54" s="12" t="s">
        <v>3</v>
      </c>
      <c r="C54" s="12" t="s">
        <v>4</v>
      </c>
      <c r="D54" s="285" t="s">
        <v>5</v>
      </c>
      <c r="E54" s="287"/>
      <c r="F54" s="12" t="s">
        <v>6</v>
      </c>
      <c r="G54" s="12" t="s">
        <v>36</v>
      </c>
      <c r="H54" s="285" t="s">
        <v>37</v>
      </c>
      <c r="I54" s="286"/>
      <c r="J54" s="286"/>
      <c r="K54" s="287"/>
    </row>
    <row r="55" spans="1:26" ht="87.75" customHeight="1">
      <c r="A55" s="18" t="s">
        <v>68</v>
      </c>
      <c r="B55" s="9" t="s">
        <v>39</v>
      </c>
      <c r="C55" s="6" t="s">
        <v>69</v>
      </c>
      <c r="D55" s="332" t="s">
        <v>40</v>
      </c>
      <c r="E55" s="305"/>
      <c r="F55" s="6">
        <v>2020</v>
      </c>
      <c r="G55" s="25" t="s">
        <v>243</v>
      </c>
      <c r="H55" s="332"/>
      <c r="I55" s="304"/>
      <c r="J55" s="304"/>
      <c r="K55" s="305"/>
    </row>
    <row r="56" spans="1:26" ht="63" customHeight="1">
      <c r="A56" s="18" t="s">
        <v>70</v>
      </c>
      <c r="B56" s="9" t="s">
        <v>11</v>
      </c>
      <c r="C56" s="6" t="s">
        <v>17</v>
      </c>
      <c r="D56" s="333">
        <v>0.65</v>
      </c>
      <c r="E56" s="334"/>
      <c r="F56" s="6">
        <v>2020</v>
      </c>
      <c r="G56" s="8">
        <v>0.9</v>
      </c>
      <c r="H56" s="333">
        <v>0.95</v>
      </c>
      <c r="I56" s="357"/>
      <c r="J56" s="357"/>
      <c r="K56" s="334"/>
      <c r="L56" s="83"/>
    </row>
    <row r="57" spans="1:26" ht="15.95" customHeight="1">
      <c r="A57" s="319" t="s">
        <v>42</v>
      </c>
      <c r="B57" s="320"/>
      <c r="C57" s="321"/>
      <c r="D57" s="319" t="s">
        <v>43</v>
      </c>
      <c r="E57" s="320"/>
      <c r="F57" s="321"/>
      <c r="G57" s="308" t="s">
        <v>44</v>
      </c>
      <c r="H57" s="309"/>
      <c r="I57" s="309"/>
      <c r="J57" s="309"/>
      <c r="K57" s="310"/>
    </row>
    <row r="58" spans="1:26">
      <c r="A58" s="322"/>
      <c r="B58" s="323"/>
      <c r="C58" s="324"/>
      <c r="D58" s="322"/>
      <c r="E58" s="323"/>
      <c r="F58" s="324"/>
      <c r="G58" s="14">
        <v>2024</v>
      </c>
      <c r="H58" s="308">
        <v>2025</v>
      </c>
      <c r="I58" s="309"/>
      <c r="J58" s="309"/>
      <c r="K58" s="310"/>
    </row>
    <row r="59" spans="1:26">
      <c r="A59" s="281"/>
      <c r="B59" s="281"/>
      <c r="C59" s="281"/>
      <c r="D59" s="281"/>
      <c r="E59" s="281"/>
      <c r="F59" s="281"/>
      <c r="G59" s="122">
        <f>G62+G63+G64</f>
        <v>600</v>
      </c>
      <c r="H59" s="303">
        <f>H62+H63+H64</f>
        <v>100</v>
      </c>
      <c r="I59" s="304">
        <f t="shared" ref="I59:K59" si="1">I62+I63+I64</f>
        <v>0</v>
      </c>
      <c r="J59" s="304">
        <f t="shared" si="1"/>
        <v>0</v>
      </c>
      <c r="K59" s="305">
        <f t="shared" si="1"/>
        <v>0</v>
      </c>
    </row>
    <row r="60" spans="1:26" ht="54.75" customHeight="1">
      <c r="A60" s="15" t="s">
        <v>45</v>
      </c>
      <c r="B60" s="15" t="s">
        <v>46</v>
      </c>
      <c r="C60" s="15" t="s">
        <v>47</v>
      </c>
      <c r="D60" s="15" t="s">
        <v>48</v>
      </c>
      <c r="E60" s="15" t="s">
        <v>49</v>
      </c>
      <c r="F60" s="15" t="s">
        <v>43</v>
      </c>
      <c r="G60" s="283" t="s">
        <v>50</v>
      </c>
      <c r="H60" s="283"/>
      <c r="I60" s="283"/>
      <c r="J60" s="283"/>
      <c r="K60" s="283"/>
    </row>
    <row r="61" spans="1:26">
      <c r="A61" s="16"/>
      <c r="B61" s="15"/>
      <c r="C61" s="15"/>
      <c r="D61" s="15"/>
      <c r="E61" s="17"/>
      <c r="F61" s="15"/>
      <c r="G61" s="15">
        <v>2024</v>
      </c>
      <c r="H61" s="300">
        <v>2025</v>
      </c>
      <c r="I61" s="301"/>
      <c r="J61" s="301"/>
      <c r="K61" s="302"/>
    </row>
    <row r="62" spans="1:26" ht="93" customHeight="1">
      <c r="A62" s="355" t="s">
        <v>376</v>
      </c>
      <c r="B62" s="339" t="s">
        <v>51</v>
      </c>
      <c r="C62" s="339" t="s">
        <v>52</v>
      </c>
      <c r="D62" s="353" t="s">
        <v>244</v>
      </c>
      <c r="E62" s="50" t="s">
        <v>295</v>
      </c>
      <c r="F62" s="50"/>
      <c r="G62" s="60"/>
      <c r="H62" s="277"/>
      <c r="I62" s="278"/>
      <c r="J62" s="278"/>
      <c r="K62" s="279"/>
    </row>
    <row r="63" spans="1:26" ht="76.5" customHeight="1">
      <c r="A63" s="356"/>
      <c r="B63" s="340"/>
      <c r="C63" s="340"/>
      <c r="D63" s="354"/>
      <c r="E63" s="50" t="s">
        <v>335</v>
      </c>
      <c r="F63" s="50"/>
      <c r="G63" s="60">
        <v>500</v>
      </c>
      <c r="H63" s="277"/>
      <c r="I63" s="278"/>
      <c r="J63" s="278"/>
      <c r="K63" s="279"/>
    </row>
    <row r="64" spans="1:26" ht="96.75" customHeight="1">
      <c r="A64" s="18" t="s">
        <v>276</v>
      </c>
      <c r="B64" s="9" t="s">
        <v>51</v>
      </c>
      <c r="C64" s="9" t="s">
        <v>71</v>
      </c>
      <c r="D64" s="9" t="s">
        <v>72</v>
      </c>
      <c r="E64" s="25" t="s">
        <v>52</v>
      </c>
      <c r="F64" s="20"/>
      <c r="G64" s="71">
        <v>100</v>
      </c>
      <c r="H64" s="335">
        <v>100</v>
      </c>
      <c r="I64" s="336"/>
      <c r="J64" s="336"/>
      <c r="K64" s="337"/>
      <c r="L64" s="83"/>
    </row>
    <row r="65" spans="1:26" ht="26.25" customHeight="1">
      <c r="A65" s="338" t="s">
        <v>73</v>
      </c>
      <c r="B65" s="338"/>
      <c r="C65" s="338"/>
      <c r="D65" s="338"/>
      <c r="E65" s="338"/>
      <c r="F65" s="338"/>
      <c r="G65" s="338"/>
      <c r="H65" s="338"/>
      <c r="I65" s="338"/>
      <c r="J65" s="338"/>
      <c r="K65" s="338"/>
    </row>
    <row r="66" spans="1:26" ht="41.25" customHeight="1">
      <c r="A66" s="299" t="s">
        <v>1</v>
      </c>
      <c r="B66" s="299"/>
      <c r="C66" s="299"/>
      <c r="D66" s="299"/>
      <c r="E66" s="299"/>
      <c r="F66" s="299"/>
      <c r="G66" s="299"/>
      <c r="H66" s="299"/>
      <c r="I66" s="299"/>
      <c r="J66" s="299"/>
      <c r="K66" s="299"/>
    </row>
    <row r="67" spans="1:26" ht="63" customHeight="1">
      <c r="A67" s="299" t="s">
        <v>214</v>
      </c>
      <c r="B67" s="299"/>
      <c r="C67" s="299"/>
      <c r="D67" s="350" t="s">
        <v>122</v>
      </c>
      <c r="E67" s="351"/>
      <c r="F67" s="351"/>
      <c r="G67" s="351"/>
      <c r="H67" s="351"/>
      <c r="I67" s="351"/>
      <c r="J67" s="351"/>
      <c r="K67" s="351"/>
      <c r="L67" s="81"/>
    </row>
    <row r="68" spans="1:26" ht="42" customHeight="1">
      <c r="A68" s="299" t="s">
        <v>74</v>
      </c>
      <c r="B68" s="299"/>
      <c r="C68" s="299"/>
      <c r="D68" s="299"/>
      <c r="E68" s="299"/>
      <c r="F68" s="299"/>
      <c r="G68" s="299"/>
      <c r="H68" s="299"/>
      <c r="I68" s="299"/>
      <c r="J68" s="299"/>
      <c r="K68" s="299"/>
    </row>
    <row r="69" spans="1:26" ht="41.1" customHeight="1">
      <c r="A69" s="11" t="s">
        <v>35</v>
      </c>
      <c r="B69" s="12" t="s">
        <v>3</v>
      </c>
      <c r="C69" s="12" t="s">
        <v>4</v>
      </c>
      <c r="D69" s="284" t="s">
        <v>5</v>
      </c>
      <c r="E69" s="284"/>
      <c r="F69" s="12" t="s">
        <v>6</v>
      </c>
      <c r="G69" s="12" t="s">
        <v>36</v>
      </c>
      <c r="H69" s="285" t="s">
        <v>37</v>
      </c>
      <c r="I69" s="286"/>
      <c r="J69" s="286"/>
      <c r="K69" s="287"/>
    </row>
    <row r="70" spans="1:26" ht="31.5">
      <c r="A70" s="18" t="s">
        <v>75</v>
      </c>
      <c r="B70" s="9" t="s">
        <v>76</v>
      </c>
      <c r="C70" s="9" t="s">
        <v>77</v>
      </c>
      <c r="D70" s="352">
        <v>831</v>
      </c>
      <c r="E70" s="352"/>
      <c r="F70" s="6">
        <v>2020</v>
      </c>
      <c r="G70" s="58">
        <v>2200</v>
      </c>
      <c r="H70" s="312">
        <v>2600</v>
      </c>
      <c r="I70" s="345"/>
      <c r="J70" s="345"/>
      <c r="K70" s="346"/>
      <c r="L70" s="84"/>
    </row>
    <row r="71" spans="1:26" ht="31.5">
      <c r="A71" s="18" t="s">
        <v>78</v>
      </c>
      <c r="B71" s="9" t="s">
        <v>11</v>
      </c>
      <c r="C71" s="9" t="s">
        <v>17</v>
      </c>
      <c r="D71" s="362">
        <v>7.0000000000000007E-2</v>
      </c>
      <c r="E71" s="362"/>
      <c r="F71" s="6">
        <v>2020</v>
      </c>
      <c r="G71" s="59">
        <v>0.5</v>
      </c>
      <c r="H71" s="347">
        <v>0.6</v>
      </c>
      <c r="I71" s="345"/>
      <c r="J71" s="345"/>
      <c r="K71" s="346"/>
      <c r="L71" s="84"/>
    </row>
    <row r="72" spans="1:26" ht="47.25">
      <c r="A72" s="18" t="s">
        <v>79</v>
      </c>
      <c r="B72" s="9" t="s">
        <v>80</v>
      </c>
      <c r="C72" s="9" t="s">
        <v>81</v>
      </c>
      <c r="D72" s="281">
        <v>8</v>
      </c>
      <c r="E72" s="281"/>
      <c r="F72" s="6">
        <v>2020</v>
      </c>
      <c r="G72" s="6">
        <v>24</v>
      </c>
      <c r="H72" s="332">
        <v>28</v>
      </c>
      <c r="I72" s="304"/>
      <c r="J72" s="304"/>
      <c r="K72" s="305"/>
      <c r="L72" s="84"/>
    </row>
    <row r="73" spans="1:26" ht="15.95" customHeight="1">
      <c r="A73" s="288" t="s">
        <v>42</v>
      </c>
      <c r="B73" s="288"/>
      <c r="C73" s="288"/>
      <c r="D73" s="288" t="s">
        <v>43</v>
      </c>
      <c r="E73" s="288"/>
      <c r="F73" s="288"/>
      <c r="G73" s="280" t="s">
        <v>44</v>
      </c>
      <c r="H73" s="280"/>
      <c r="I73" s="280"/>
      <c r="J73" s="280"/>
      <c r="K73" s="280"/>
    </row>
    <row r="74" spans="1:26">
      <c r="A74" s="288"/>
      <c r="B74" s="288"/>
      <c r="C74" s="288"/>
      <c r="D74" s="288"/>
      <c r="E74" s="288"/>
      <c r="F74" s="288"/>
      <c r="G74" s="14">
        <v>2024</v>
      </c>
      <c r="H74" s="308">
        <v>2025</v>
      </c>
      <c r="I74" s="309"/>
      <c r="J74" s="309"/>
      <c r="K74" s="310"/>
    </row>
    <row r="75" spans="1:26">
      <c r="A75" s="281"/>
      <c r="B75" s="281"/>
      <c r="C75" s="281"/>
      <c r="D75" s="281"/>
      <c r="E75" s="281"/>
      <c r="F75" s="281"/>
      <c r="G75" s="122">
        <f>G78+G79+G80+G81+G82+G83+G84+G85+G86+G87+G88+G89+G90</f>
        <v>90392</v>
      </c>
      <c r="H75" s="303">
        <f>H78+H79+H80+H81+H82+H83+H84+H85+H86+H87+H88+H89+H90</f>
        <v>34968</v>
      </c>
      <c r="I75" s="348">
        <f t="shared" ref="I75:K75" si="2">I78+I79+I80+I81+I82+I83+I84+I85+I86+I87+I88+I89+I90</f>
        <v>0</v>
      </c>
      <c r="J75" s="348">
        <f t="shared" si="2"/>
        <v>0</v>
      </c>
      <c r="K75" s="349">
        <f t="shared" si="2"/>
        <v>0</v>
      </c>
    </row>
    <row r="76" spans="1:26" ht="47.25">
      <c r="A76" s="15" t="s">
        <v>45</v>
      </c>
      <c r="B76" s="15" t="s">
        <v>46</v>
      </c>
      <c r="C76" s="15" t="s">
        <v>47</v>
      </c>
      <c r="D76" s="15" t="s">
        <v>48</v>
      </c>
      <c r="E76" s="15" t="s">
        <v>49</v>
      </c>
      <c r="F76" s="15" t="s">
        <v>43</v>
      </c>
      <c r="G76" s="283" t="s">
        <v>50</v>
      </c>
      <c r="H76" s="283"/>
      <c r="I76" s="283"/>
      <c r="J76" s="283"/>
      <c r="K76" s="283"/>
    </row>
    <row r="77" spans="1:26">
      <c r="A77" s="16"/>
      <c r="B77" s="15"/>
      <c r="C77" s="15"/>
      <c r="D77" s="15"/>
      <c r="E77" s="17"/>
      <c r="F77" s="15"/>
      <c r="G77" s="15">
        <v>2024</v>
      </c>
      <c r="H77" s="300">
        <v>2025</v>
      </c>
      <c r="I77" s="301"/>
      <c r="J77" s="301"/>
      <c r="K77" s="302"/>
    </row>
    <row r="78" spans="1:26" s="34" customFormat="1" ht="96.75" customHeight="1">
      <c r="A78" s="37" t="s">
        <v>235</v>
      </c>
      <c r="B78" s="26" t="s">
        <v>51</v>
      </c>
      <c r="C78" s="26" t="s">
        <v>278</v>
      </c>
      <c r="D78" s="26" t="s">
        <v>234</v>
      </c>
      <c r="E78" s="50" t="s">
        <v>277</v>
      </c>
      <c r="F78" s="26"/>
      <c r="G78" s="60">
        <v>4900</v>
      </c>
      <c r="H78" s="342">
        <v>1600</v>
      </c>
      <c r="I78" s="343"/>
      <c r="J78" s="343"/>
      <c r="K78" s="344"/>
      <c r="L78" s="83"/>
      <c r="M78" s="31"/>
      <c r="N78" s="31"/>
      <c r="O78" s="31"/>
      <c r="P78" s="31"/>
      <c r="Q78" s="31"/>
      <c r="R78" s="31"/>
      <c r="S78" s="31"/>
      <c r="T78" s="31"/>
      <c r="U78" s="31"/>
      <c r="V78" s="31"/>
      <c r="W78" s="31"/>
      <c r="X78" s="31"/>
      <c r="Y78" s="31"/>
      <c r="Z78" s="31"/>
    </row>
    <row r="79" spans="1:26" ht="136.5" customHeight="1">
      <c r="A79" s="66" t="s">
        <v>357</v>
      </c>
      <c r="B79" s="33" t="s">
        <v>333</v>
      </c>
      <c r="C79" s="20" t="s">
        <v>236</v>
      </c>
      <c r="D79" s="20" t="s">
        <v>234</v>
      </c>
      <c r="E79" s="25" t="s">
        <v>279</v>
      </c>
      <c r="F79" s="20"/>
      <c r="G79" s="60">
        <v>1540</v>
      </c>
      <c r="H79" s="342">
        <v>1340</v>
      </c>
      <c r="I79" s="343"/>
      <c r="J79" s="343"/>
      <c r="K79" s="344"/>
      <c r="L79" s="85"/>
    </row>
    <row r="80" spans="1:26" s="34" customFormat="1" ht="78" customHeight="1">
      <c r="A80" s="37" t="s">
        <v>237</v>
      </c>
      <c r="B80" s="26" t="s">
        <v>51</v>
      </c>
      <c r="C80" s="26" t="s">
        <v>280</v>
      </c>
      <c r="D80" s="26" t="s">
        <v>234</v>
      </c>
      <c r="E80" s="50" t="s">
        <v>275</v>
      </c>
      <c r="F80" s="26"/>
      <c r="G80" s="60">
        <v>250</v>
      </c>
      <c r="H80" s="314">
        <v>250</v>
      </c>
      <c r="I80" s="314"/>
      <c r="J80" s="314"/>
      <c r="K80" s="314"/>
      <c r="L80" s="106"/>
      <c r="M80" s="31"/>
      <c r="N80" s="31"/>
      <c r="O80" s="31"/>
      <c r="P80" s="31"/>
      <c r="Q80" s="31"/>
      <c r="R80" s="31"/>
      <c r="S80" s="31"/>
      <c r="T80" s="31"/>
      <c r="U80" s="31"/>
      <c r="V80" s="31"/>
      <c r="W80" s="31"/>
      <c r="X80" s="31"/>
      <c r="Y80" s="31"/>
      <c r="Z80" s="31"/>
    </row>
    <row r="81" spans="1:447" ht="114.75" customHeight="1">
      <c r="A81" s="18" t="s">
        <v>84</v>
      </c>
      <c r="B81" s="26" t="s">
        <v>254</v>
      </c>
      <c r="C81" s="9" t="s">
        <v>280</v>
      </c>
      <c r="D81" s="9" t="s">
        <v>281</v>
      </c>
      <c r="E81" s="50" t="s">
        <v>282</v>
      </c>
      <c r="F81" s="21"/>
      <c r="G81" s="71">
        <v>250</v>
      </c>
      <c r="H81" s="363">
        <v>250</v>
      </c>
      <c r="I81" s="363"/>
      <c r="J81" s="363"/>
      <c r="K81" s="363"/>
      <c r="L81" s="85"/>
      <c r="M81" s="85"/>
      <c r="N81" s="85"/>
      <c r="O81" s="31"/>
    </row>
    <row r="82" spans="1:447" ht="70.5" customHeight="1">
      <c r="A82" s="18" t="s">
        <v>266</v>
      </c>
      <c r="B82" s="33" t="s">
        <v>384</v>
      </c>
      <c r="C82" s="50" t="s">
        <v>409</v>
      </c>
      <c r="D82" s="50" t="s">
        <v>219</v>
      </c>
      <c r="E82" s="25" t="s">
        <v>406</v>
      </c>
      <c r="F82" s="22"/>
      <c r="G82" s="71">
        <v>1335</v>
      </c>
      <c r="H82" s="363">
        <v>1335</v>
      </c>
      <c r="I82" s="363"/>
      <c r="J82" s="363"/>
      <c r="K82" s="363"/>
      <c r="L82" s="86"/>
      <c r="M82" s="87"/>
      <c r="N82" s="87"/>
    </row>
    <row r="83" spans="1:447" s="27" customFormat="1" ht="80.25" customHeight="1">
      <c r="A83" s="32" t="s">
        <v>284</v>
      </c>
      <c r="B83" s="33" t="s">
        <v>51</v>
      </c>
      <c r="C83" s="33" t="s">
        <v>52</v>
      </c>
      <c r="D83" s="33" t="s">
        <v>238</v>
      </c>
      <c r="E83" s="50" t="s">
        <v>283</v>
      </c>
      <c r="F83" s="33"/>
      <c r="G83" s="64"/>
      <c r="H83" s="364">
        <v>4000</v>
      </c>
      <c r="I83" s="364"/>
      <c r="J83" s="364"/>
      <c r="K83" s="364"/>
      <c r="L83" s="82"/>
      <c r="M83"/>
      <c r="N83"/>
      <c r="O83"/>
      <c r="P83"/>
      <c r="Q83"/>
      <c r="R83"/>
      <c r="S83"/>
      <c r="T83"/>
      <c r="U83"/>
      <c r="V83"/>
      <c r="W83"/>
      <c r="X83"/>
      <c r="Y83"/>
      <c r="Z83"/>
    </row>
    <row r="84" spans="1:447" s="34" customFormat="1" ht="122.25" customHeight="1">
      <c r="A84" s="57" t="s">
        <v>411</v>
      </c>
      <c r="B84" s="50" t="s">
        <v>51</v>
      </c>
      <c r="C84" s="50" t="s">
        <v>412</v>
      </c>
      <c r="D84" s="50" t="s">
        <v>234</v>
      </c>
      <c r="E84" s="50" t="s">
        <v>286</v>
      </c>
      <c r="F84" s="26"/>
      <c r="G84" s="60">
        <v>5100</v>
      </c>
      <c r="H84" s="342">
        <v>1800</v>
      </c>
      <c r="I84" s="343"/>
      <c r="J84" s="343"/>
      <c r="K84" s="344"/>
      <c r="L84" s="88"/>
      <c r="M84" s="31"/>
      <c r="N84" s="31"/>
      <c r="O84" s="31"/>
      <c r="P84" s="31"/>
      <c r="Q84" s="31"/>
      <c r="R84" s="31"/>
      <c r="S84" s="31"/>
      <c r="T84" s="31"/>
      <c r="U84" s="31"/>
      <c r="V84" s="31"/>
      <c r="W84" s="31"/>
      <c r="X84" s="31"/>
      <c r="Y84" s="31"/>
      <c r="Z84" s="31"/>
    </row>
    <row r="85" spans="1:447" s="27" customFormat="1" ht="50.25" customHeight="1">
      <c r="A85" s="368" t="s">
        <v>287</v>
      </c>
      <c r="B85" s="370" t="s">
        <v>51</v>
      </c>
      <c r="C85" s="370" t="s">
        <v>285</v>
      </c>
      <c r="D85" s="370" t="s">
        <v>234</v>
      </c>
      <c r="E85" s="62" t="s">
        <v>377</v>
      </c>
      <c r="F85" s="50" t="s">
        <v>497</v>
      </c>
      <c r="G85" s="60">
        <v>8360</v>
      </c>
      <c r="H85" s="342">
        <v>10000</v>
      </c>
      <c r="I85" s="343"/>
      <c r="J85" s="343"/>
      <c r="K85" s="344"/>
      <c r="L85" s="82"/>
      <c r="M85"/>
      <c r="N85"/>
      <c r="O85"/>
      <c r="P85"/>
      <c r="Q85"/>
      <c r="R85"/>
      <c r="S85"/>
      <c r="T85"/>
      <c r="U85"/>
      <c r="V85"/>
      <c r="W85"/>
      <c r="X85"/>
      <c r="Y85"/>
      <c r="Z85"/>
    </row>
    <row r="86" spans="1:447" s="27" customFormat="1" ht="50.25" customHeight="1">
      <c r="A86" s="369"/>
      <c r="B86" s="371"/>
      <c r="C86" s="371"/>
      <c r="D86" s="371"/>
      <c r="E86" s="62" t="s">
        <v>378</v>
      </c>
      <c r="F86" s="50"/>
      <c r="G86" s="60">
        <v>4800</v>
      </c>
      <c r="H86" s="342">
        <v>4800</v>
      </c>
      <c r="I86" s="343"/>
      <c r="J86" s="343"/>
      <c r="K86" s="344"/>
      <c r="L86" s="82"/>
      <c r="M86"/>
      <c r="N86"/>
      <c r="O86"/>
      <c r="P86"/>
      <c r="Q86"/>
      <c r="R86"/>
      <c r="S86"/>
      <c r="T86"/>
      <c r="U86"/>
      <c r="V86"/>
      <c r="W86"/>
      <c r="X86"/>
      <c r="Y86"/>
      <c r="Z86"/>
    </row>
    <row r="87" spans="1:447" s="29" customFormat="1" ht="99" customHeight="1">
      <c r="A87" s="28" t="s">
        <v>330</v>
      </c>
      <c r="B87" s="20" t="s">
        <v>51</v>
      </c>
      <c r="C87" s="25" t="s">
        <v>85</v>
      </c>
      <c r="D87" s="25" t="s">
        <v>331</v>
      </c>
      <c r="E87" s="25" t="s">
        <v>407</v>
      </c>
      <c r="F87" s="28"/>
      <c r="G87" s="71">
        <v>8860</v>
      </c>
      <c r="H87" s="335">
        <v>1093</v>
      </c>
      <c r="I87" s="336"/>
      <c r="J87" s="336"/>
      <c r="K87" s="337"/>
      <c r="L87" s="107"/>
      <c r="M87" s="107"/>
      <c r="N87" s="107"/>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c r="JB87" s="35"/>
      <c r="JC87" s="35"/>
      <c r="JD87" s="35"/>
      <c r="JE87" s="35"/>
      <c r="JF87" s="35"/>
      <c r="JG87" s="35"/>
      <c r="JH87" s="35"/>
      <c r="JI87" s="35"/>
      <c r="JJ87" s="35"/>
      <c r="JK87" s="35"/>
      <c r="JL87" s="35"/>
      <c r="JM87" s="35"/>
      <c r="JN87" s="35"/>
      <c r="JO87" s="35"/>
      <c r="JP87" s="35"/>
      <c r="JQ87" s="35"/>
      <c r="JR87" s="35"/>
      <c r="JS87" s="35"/>
      <c r="JT87" s="35"/>
      <c r="JU87" s="35"/>
      <c r="JV87" s="35"/>
      <c r="JW87" s="35"/>
      <c r="JX87" s="35"/>
      <c r="JY87" s="35"/>
      <c r="JZ87" s="35"/>
      <c r="KA87" s="35"/>
      <c r="KB87" s="35"/>
      <c r="KC87" s="35"/>
      <c r="KD87" s="35"/>
      <c r="KE87" s="35"/>
      <c r="KF87" s="35"/>
      <c r="KG87" s="35"/>
      <c r="KH87" s="35"/>
      <c r="KI87" s="35"/>
      <c r="KJ87" s="35"/>
      <c r="KK87" s="35"/>
      <c r="KL87" s="35"/>
      <c r="KM87" s="35"/>
      <c r="KN87" s="35"/>
      <c r="KO87" s="35"/>
      <c r="KP87" s="35"/>
      <c r="KQ87" s="35"/>
      <c r="KR87" s="35"/>
      <c r="KS87" s="35"/>
      <c r="KT87" s="35"/>
      <c r="KU87" s="35"/>
      <c r="KV87" s="35"/>
      <c r="KW87" s="35"/>
      <c r="KX87" s="35"/>
      <c r="KY87" s="35"/>
      <c r="KZ87" s="35"/>
      <c r="LA87" s="35"/>
      <c r="LB87" s="35"/>
      <c r="LC87" s="35"/>
      <c r="LD87" s="35"/>
      <c r="LE87" s="35"/>
      <c r="LF87" s="35"/>
      <c r="LG87" s="35"/>
      <c r="LH87" s="35"/>
      <c r="LI87" s="35"/>
      <c r="LJ87" s="35"/>
      <c r="LK87" s="35"/>
      <c r="LL87" s="35"/>
      <c r="LM87" s="35"/>
      <c r="LN87" s="35"/>
      <c r="LO87" s="35"/>
      <c r="LP87" s="35"/>
      <c r="LQ87" s="35"/>
      <c r="LR87" s="35"/>
      <c r="LS87" s="35"/>
      <c r="LT87" s="35"/>
      <c r="LU87" s="35"/>
      <c r="LV87" s="35"/>
      <c r="LW87" s="35"/>
      <c r="LX87" s="35"/>
      <c r="LY87" s="35"/>
      <c r="LZ87" s="35"/>
      <c r="MA87" s="35"/>
      <c r="MB87" s="35"/>
      <c r="MC87" s="35"/>
      <c r="MD87" s="35"/>
      <c r="ME87" s="35"/>
      <c r="MF87" s="35"/>
      <c r="MG87" s="35"/>
      <c r="MH87" s="35"/>
      <c r="MI87" s="35"/>
      <c r="MJ87" s="35"/>
      <c r="MK87" s="35"/>
      <c r="ML87" s="35"/>
      <c r="MM87" s="35"/>
      <c r="MN87" s="35"/>
      <c r="MO87" s="35"/>
      <c r="MP87" s="35"/>
      <c r="MQ87" s="35"/>
      <c r="MR87" s="35"/>
      <c r="MS87" s="35"/>
      <c r="MT87" s="35"/>
      <c r="MU87" s="35"/>
      <c r="MV87" s="35"/>
      <c r="MW87" s="35"/>
      <c r="MX87" s="35"/>
      <c r="MY87" s="35"/>
      <c r="MZ87" s="35"/>
      <c r="NA87" s="35"/>
      <c r="NB87" s="35"/>
      <c r="NC87" s="35"/>
      <c r="ND87" s="35"/>
      <c r="NE87" s="35"/>
      <c r="NF87" s="35"/>
      <c r="NG87" s="35"/>
      <c r="NH87" s="35"/>
      <c r="NI87" s="35"/>
      <c r="NJ87" s="35"/>
      <c r="NK87" s="35"/>
      <c r="NL87" s="35"/>
      <c r="NM87" s="35"/>
      <c r="NN87" s="35"/>
      <c r="NO87" s="35"/>
      <c r="NP87" s="35"/>
      <c r="NQ87" s="35"/>
      <c r="NR87" s="35"/>
      <c r="NS87" s="35"/>
      <c r="NT87" s="35"/>
      <c r="NU87" s="35"/>
      <c r="NV87" s="35"/>
      <c r="NW87" s="35"/>
      <c r="NX87" s="35"/>
      <c r="NY87" s="35"/>
      <c r="NZ87" s="35"/>
      <c r="OA87" s="35"/>
      <c r="OB87" s="35"/>
      <c r="OC87" s="35"/>
      <c r="OD87" s="35"/>
      <c r="OE87" s="35"/>
      <c r="OF87" s="35"/>
      <c r="OG87" s="35"/>
      <c r="OH87" s="35"/>
      <c r="OI87" s="35"/>
      <c r="OJ87" s="35"/>
      <c r="OK87" s="35"/>
      <c r="OL87" s="35"/>
      <c r="OM87" s="35"/>
      <c r="ON87" s="35"/>
      <c r="OO87" s="35"/>
      <c r="OP87" s="35"/>
      <c r="OQ87" s="35"/>
      <c r="OR87" s="35"/>
      <c r="OS87" s="35"/>
      <c r="OT87" s="35"/>
      <c r="OU87" s="35"/>
      <c r="OV87" s="35"/>
      <c r="OW87" s="35"/>
      <c r="OX87" s="35"/>
      <c r="OY87" s="35"/>
      <c r="OZ87" s="35"/>
      <c r="PA87" s="35"/>
      <c r="PB87" s="35"/>
      <c r="PC87" s="35"/>
      <c r="PD87" s="35"/>
      <c r="PE87" s="35"/>
      <c r="PF87" s="35"/>
      <c r="PG87" s="35"/>
      <c r="PH87" s="35"/>
      <c r="PI87" s="35"/>
      <c r="PJ87" s="35"/>
      <c r="PK87" s="35"/>
      <c r="PL87" s="35"/>
      <c r="PM87" s="35"/>
      <c r="PN87" s="35"/>
      <c r="PO87" s="35"/>
      <c r="PP87" s="35"/>
      <c r="PQ87" s="35"/>
      <c r="PR87" s="35"/>
      <c r="PS87" s="35"/>
      <c r="PT87" s="35"/>
      <c r="PU87" s="35"/>
      <c r="PV87" s="35"/>
      <c r="PW87" s="35"/>
      <c r="PX87" s="35"/>
      <c r="PY87" s="35"/>
      <c r="PZ87" s="35"/>
      <c r="QA87" s="35"/>
      <c r="QB87" s="35"/>
      <c r="QC87" s="35"/>
      <c r="QD87" s="35"/>
      <c r="QE87" s="35"/>
    </row>
    <row r="88" spans="1:447" ht="63" customHeight="1">
      <c r="A88" s="57" t="s">
        <v>413</v>
      </c>
      <c r="B88" s="20" t="s">
        <v>51</v>
      </c>
      <c r="C88" s="25" t="s">
        <v>85</v>
      </c>
      <c r="D88" s="25" t="s">
        <v>342</v>
      </c>
      <c r="E88" s="25" t="s">
        <v>407</v>
      </c>
      <c r="F88" s="20"/>
      <c r="G88" s="71">
        <v>43000</v>
      </c>
      <c r="H88" s="335"/>
      <c r="I88" s="336"/>
      <c r="J88" s="336"/>
      <c r="K88" s="337"/>
      <c r="L88" s="107"/>
      <c r="M88" s="107"/>
      <c r="N88" s="107"/>
    </row>
    <row r="89" spans="1:447" ht="45.75" customHeight="1">
      <c r="A89" s="19" t="s">
        <v>267</v>
      </c>
      <c r="B89" s="20" t="s">
        <v>51</v>
      </c>
      <c r="C89" s="20" t="s">
        <v>85</v>
      </c>
      <c r="D89" s="20" t="s">
        <v>343</v>
      </c>
      <c r="E89" s="25" t="s">
        <v>407</v>
      </c>
      <c r="F89" s="20"/>
      <c r="G89" s="71">
        <v>8497</v>
      </c>
      <c r="H89" s="335"/>
      <c r="I89" s="336"/>
      <c r="J89" s="336"/>
      <c r="K89" s="337"/>
      <c r="L89" s="107"/>
      <c r="M89" s="107"/>
      <c r="N89" s="107"/>
    </row>
    <row r="90" spans="1:447" s="41" customFormat="1" ht="57.75" customHeight="1">
      <c r="A90" s="68" t="s">
        <v>268</v>
      </c>
      <c r="B90" s="38" t="s">
        <v>51</v>
      </c>
      <c r="C90" s="38" t="s">
        <v>332</v>
      </c>
      <c r="D90" s="38" t="s">
        <v>234</v>
      </c>
      <c r="E90" s="63" t="s">
        <v>408</v>
      </c>
      <c r="F90" s="38"/>
      <c r="G90" s="108">
        <v>3500</v>
      </c>
      <c r="H90" s="365">
        <v>8500</v>
      </c>
      <c r="I90" s="366"/>
      <c r="J90" s="366"/>
      <c r="K90" s="367"/>
      <c r="L90" s="88"/>
      <c r="M90" s="89"/>
      <c r="N90" s="89"/>
      <c r="O90" s="90"/>
      <c r="P90" s="90"/>
      <c r="Q90" s="90"/>
      <c r="R90" s="90"/>
      <c r="S90" s="90"/>
      <c r="T90" s="90"/>
      <c r="U90" s="90"/>
      <c r="V90" s="90"/>
      <c r="W90" s="90"/>
      <c r="X90" s="90"/>
      <c r="Y90" s="90"/>
      <c r="Z90" s="90"/>
    </row>
    <row r="91" spans="1:447">
      <c r="A91" s="338" t="s">
        <v>86</v>
      </c>
      <c r="B91" s="338"/>
      <c r="C91" s="338"/>
      <c r="D91" s="338"/>
      <c r="E91" s="338"/>
      <c r="F91" s="338"/>
      <c r="G91" s="338"/>
      <c r="H91" s="338"/>
      <c r="I91" s="338"/>
      <c r="J91" s="338"/>
      <c r="K91" s="338"/>
    </row>
    <row r="92" spans="1:447">
      <c r="A92" s="299" t="s">
        <v>1</v>
      </c>
      <c r="B92" s="299"/>
      <c r="C92" s="299"/>
      <c r="D92" s="299"/>
      <c r="E92" s="299"/>
      <c r="F92" s="299"/>
      <c r="G92" s="299"/>
      <c r="H92" s="299"/>
      <c r="I92" s="299"/>
      <c r="J92" s="299"/>
      <c r="K92" s="299"/>
    </row>
    <row r="93" spans="1:447">
      <c r="A93" s="299" t="s">
        <v>213</v>
      </c>
      <c r="B93" s="299"/>
      <c r="C93" s="299"/>
      <c r="D93" s="299" t="s">
        <v>372</v>
      </c>
      <c r="E93" s="299"/>
      <c r="F93" s="299"/>
      <c r="G93" s="299"/>
      <c r="H93" s="299"/>
      <c r="I93" s="299"/>
      <c r="J93" s="299"/>
      <c r="K93" s="299"/>
    </row>
    <row r="94" spans="1:447">
      <c r="A94" s="299" t="s">
        <v>87</v>
      </c>
      <c r="B94" s="299"/>
      <c r="C94" s="299"/>
      <c r="D94" s="299"/>
      <c r="E94" s="299"/>
      <c r="F94" s="299"/>
      <c r="G94" s="299"/>
      <c r="H94" s="299"/>
      <c r="I94" s="299"/>
      <c r="J94" s="299"/>
      <c r="K94" s="299"/>
    </row>
    <row r="95" spans="1:447">
      <c r="A95" s="11" t="s">
        <v>35</v>
      </c>
      <c r="B95" s="12" t="s">
        <v>3</v>
      </c>
      <c r="C95" s="12" t="s">
        <v>4</v>
      </c>
      <c r="D95" s="284" t="s">
        <v>5</v>
      </c>
      <c r="E95" s="284"/>
      <c r="F95" s="12" t="s">
        <v>6</v>
      </c>
      <c r="G95" s="12" t="s">
        <v>36</v>
      </c>
      <c r="H95" s="285" t="s">
        <v>37</v>
      </c>
      <c r="I95" s="286"/>
      <c r="J95" s="286"/>
      <c r="K95" s="287"/>
    </row>
    <row r="96" spans="1:447" ht="54" customHeight="1">
      <c r="A96" s="18" t="s">
        <v>88</v>
      </c>
      <c r="B96" s="9" t="s">
        <v>39</v>
      </c>
      <c r="C96" s="9" t="s">
        <v>27</v>
      </c>
      <c r="D96" s="281" t="s">
        <v>40</v>
      </c>
      <c r="E96" s="281"/>
      <c r="F96" s="6">
        <v>2020</v>
      </c>
      <c r="G96" s="6" t="s">
        <v>41</v>
      </c>
      <c r="H96" s="332"/>
      <c r="I96" s="304"/>
      <c r="J96" s="304"/>
      <c r="K96" s="305"/>
    </row>
    <row r="97" spans="1:26" ht="63">
      <c r="A97" s="18" t="s">
        <v>89</v>
      </c>
      <c r="B97" s="9" t="s">
        <v>39</v>
      </c>
      <c r="C97" s="9" t="s">
        <v>27</v>
      </c>
      <c r="D97" s="281" t="s">
        <v>40</v>
      </c>
      <c r="E97" s="281"/>
      <c r="F97" s="6">
        <v>2020</v>
      </c>
      <c r="G97" s="6" t="s">
        <v>41</v>
      </c>
      <c r="H97" s="332"/>
      <c r="I97" s="304"/>
      <c r="J97" s="304"/>
      <c r="K97" s="305"/>
    </row>
    <row r="98" spans="1:26" ht="15.95" customHeight="1">
      <c r="A98" s="288" t="s">
        <v>42</v>
      </c>
      <c r="B98" s="288"/>
      <c r="C98" s="288"/>
      <c r="D98" s="288" t="s">
        <v>43</v>
      </c>
      <c r="E98" s="288"/>
      <c r="F98" s="288"/>
      <c r="G98" s="280" t="s">
        <v>44</v>
      </c>
      <c r="H98" s="280"/>
      <c r="I98" s="280"/>
      <c r="J98" s="280"/>
      <c r="K98" s="280"/>
    </row>
    <row r="99" spans="1:26">
      <c r="A99" s="288"/>
      <c r="B99" s="288"/>
      <c r="C99" s="288"/>
      <c r="D99" s="288"/>
      <c r="E99" s="288"/>
      <c r="F99" s="288"/>
      <c r="G99" s="14">
        <v>2024</v>
      </c>
      <c r="H99" s="308">
        <v>2025</v>
      </c>
      <c r="I99" s="309"/>
      <c r="J99" s="309"/>
      <c r="K99" s="310"/>
    </row>
    <row r="100" spans="1:26">
      <c r="A100" s="281"/>
      <c r="B100" s="281"/>
      <c r="C100" s="281"/>
      <c r="D100" s="281"/>
      <c r="E100" s="281"/>
      <c r="F100" s="281"/>
      <c r="G100" s="122">
        <f>G103+G104+G105+G106+G107+G108+G109+G110</f>
        <v>1193.55</v>
      </c>
      <c r="H100" s="341">
        <f>H103+H104+H105+H106+H107+H108+H109+H110</f>
        <v>4300</v>
      </c>
      <c r="I100" s="341">
        <f t="shared" ref="I100:K100" si="3">I103+I104+I105+I106+I107+I108+I109+I110</f>
        <v>0</v>
      </c>
      <c r="J100" s="341">
        <f t="shared" si="3"/>
        <v>0</v>
      </c>
      <c r="K100" s="341">
        <f t="shared" si="3"/>
        <v>0</v>
      </c>
    </row>
    <row r="101" spans="1:26" ht="47.25">
      <c r="A101" s="15" t="s">
        <v>45</v>
      </c>
      <c r="B101" s="15" t="s">
        <v>46</v>
      </c>
      <c r="C101" s="15" t="s">
        <v>47</v>
      </c>
      <c r="D101" s="15" t="s">
        <v>48</v>
      </c>
      <c r="E101" s="15" t="s">
        <v>49</v>
      </c>
      <c r="F101" s="15" t="s">
        <v>43</v>
      </c>
      <c r="G101" s="283" t="s">
        <v>50</v>
      </c>
      <c r="H101" s="283"/>
      <c r="I101" s="283"/>
      <c r="J101" s="283"/>
      <c r="K101" s="283"/>
    </row>
    <row r="102" spans="1:26">
      <c r="A102" s="16"/>
      <c r="B102" s="15"/>
      <c r="C102" s="15"/>
      <c r="D102" s="15"/>
      <c r="E102" s="17"/>
      <c r="F102" s="15"/>
      <c r="G102" s="15">
        <v>2024</v>
      </c>
      <c r="H102" s="283">
        <v>2025</v>
      </c>
      <c r="I102" s="283"/>
      <c r="J102" s="283"/>
      <c r="K102" s="283"/>
    </row>
    <row r="103" spans="1:26" ht="66.75" customHeight="1">
      <c r="A103" s="355" t="s">
        <v>480</v>
      </c>
      <c r="B103" s="372" t="s">
        <v>51</v>
      </c>
      <c r="C103" s="372" t="s">
        <v>90</v>
      </c>
      <c r="D103" s="353" t="s">
        <v>244</v>
      </c>
      <c r="E103" s="50" t="s">
        <v>295</v>
      </c>
      <c r="F103" s="20"/>
      <c r="G103" s="71"/>
      <c r="H103" s="313"/>
      <c r="I103" s="313"/>
      <c r="J103" s="313"/>
      <c r="K103" s="313"/>
      <c r="L103" s="361"/>
    </row>
    <row r="104" spans="1:26" ht="84" customHeight="1">
      <c r="A104" s="356"/>
      <c r="B104" s="373"/>
      <c r="C104" s="373"/>
      <c r="D104" s="354"/>
      <c r="E104" s="25" t="s">
        <v>335</v>
      </c>
      <c r="F104" s="20"/>
      <c r="G104" s="71">
        <v>500</v>
      </c>
      <c r="H104" s="313"/>
      <c r="I104" s="313"/>
      <c r="J104" s="313"/>
      <c r="K104" s="313"/>
      <c r="L104" s="361"/>
    </row>
    <row r="105" spans="1:26" s="34" customFormat="1" ht="159" customHeight="1">
      <c r="A105" s="37" t="s">
        <v>251</v>
      </c>
      <c r="B105" s="26" t="s">
        <v>51</v>
      </c>
      <c r="C105" s="26" t="s">
        <v>91</v>
      </c>
      <c r="D105" s="50" t="s">
        <v>289</v>
      </c>
      <c r="E105" s="50" t="s">
        <v>288</v>
      </c>
      <c r="F105" s="26"/>
      <c r="G105" s="60"/>
      <c r="H105" s="315">
        <v>850</v>
      </c>
      <c r="I105" s="315"/>
      <c r="J105" s="315"/>
      <c r="K105" s="315"/>
      <c r="L105" s="91"/>
      <c r="M105" s="65"/>
      <c r="N105" s="65"/>
      <c r="O105" s="65"/>
      <c r="P105" s="65"/>
      <c r="Q105" s="31"/>
      <c r="R105" s="31"/>
      <c r="S105" s="31"/>
      <c r="T105" s="31"/>
      <c r="U105" s="31"/>
      <c r="V105" s="31"/>
      <c r="W105" s="31"/>
      <c r="X105" s="31"/>
      <c r="Y105" s="31"/>
      <c r="Z105" s="31"/>
    </row>
    <row r="106" spans="1:26" s="34" customFormat="1" ht="152.25" customHeight="1">
      <c r="A106" s="37" t="s">
        <v>252</v>
      </c>
      <c r="B106" s="26" t="s">
        <v>51</v>
      </c>
      <c r="C106" s="26" t="s">
        <v>91</v>
      </c>
      <c r="D106" s="50" t="s">
        <v>289</v>
      </c>
      <c r="E106" s="50" t="s">
        <v>288</v>
      </c>
      <c r="F106" s="26"/>
      <c r="G106" s="60"/>
      <c r="H106" s="315">
        <v>850</v>
      </c>
      <c r="I106" s="315"/>
      <c r="J106" s="315"/>
      <c r="K106" s="315"/>
      <c r="L106" s="91" t="s">
        <v>336</v>
      </c>
      <c r="M106" s="31"/>
      <c r="N106" s="31"/>
      <c r="O106" s="31"/>
      <c r="P106" s="31"/>
      <c r="Q106" s="31"/>
      <c r="R106" s="31"/>
      <c r="S106" s="31"/>
      <c r="T106" s="31"/>
      <c r="U106" s="31"/>
      <c r="V106" s="31"/>
      <c r="W106" s="31"/>
      <c r="X106" s="31"/>
      <c r="Y106" s="31"/>
      <c r="Z106" s="31"/>
    </row>
    <row r="107" spans="1:26" s="34" customFormat="1" ht="111" customHeight="1">
      <c r="A107" s="37" t="s">
        <v>334</v>
      </c>
      <c r="B107" s="26" t="s">
        <v>82</v>
      </c>
      <c r="C107" s="26" t="s">
        <v>91</v>
      </c>
      <c r="D107" s="50" t="s">
        <v>250</v>
      </c>
      <c r="E107" s="50" t="s">
        <v>290</v>
      </c>
      <c r="F107" s="26"/>
      <c r="G107" s="60"/>
      <c r="H107" s="315">
        <v>1300</v>
      </c>
      <c r="I107" s="315"/>
      <c r="J107" s="315"/>
      <c r="K107" s="315"/>
      <c r="L107" s="91"/>
      <c r="M107" s="31"/>
      <c r="N107" s="31"/>
      <c r="O107" s="31"/>
      <c r="P107" s="31"/>
      <c r="Q107" s="31"/>
      <c r="R107" s="31"/>
      <c r="S107" s="31"/>
      <c r="T107" s="31"/>
      <c r="U107" s="31"/>
      <c r="V107" s="31"/>
      <c r="W107" s="31"/>
      <c r="X107" s="31"/>
      <c r="Y107" s="31"/>
      <c r="Z107" s="31"/>
    </row>
    <row r="108" spans="1:26" s="34" customFormat="1" ht="83.1" customHeight="1">
      <c r="A108" s="37" t="s">
        <v>253</v>
      </c>
      <c r="B108" s="50" t="s">
        <v>51</v>
      </c>
      <c r="C108" s="26" t="s">
        <v>83</v>
      </c>
      <c r="D108" s="50" t="s">
        <v>250</v>
      </c>
      <c r="E108" s="50" t="s">
        <v>239</v>
      </c>
      <c r="F108" s="26"/>
      <c r="G108" s="73"/>
      <c r="H108" s="314">
        <v>1300</v>
      </c>
      <c r="I108" s="314"/>
      <c r="J108" s="314"/>
      <c r="K108" s="314"/>
      <c r="L108" s="86"/>
      <c r="M108" s="61"/>
      <c r="N108" s="31"/>
      <c r="O108" s="31"/>
      <c r="P108" s="31"/>
      <c r="Q108" s="31"/>
      <c r="R108" s="31"/>
      <c r="S108" s="31"/>
      <c r="T108" s="31"/>
      <c r="U108" s="31"/>
      <c r="V108" s="31"/>
      <c r="W108" s="31"/>
      <c r="X108" s="31"/>
      <c r="Y108" s="31"/>
      <c r="Z108" s="31"/>
    </row>
    <row r="109" spans="1:26" ht="155.1" customHeight="1">
      <c r="A109" s="19" t="s">
        <v>479</v>
      </c>
      <c r="B109" s="20" t="s">
        <v>51</v>
      </c>
      <c r="C109" s="20" t="s">
        <v>92</v>
      </c>
      <c r="D109" s="20" t="s">
        <v>298</v>
      </c>
      <c r="E109" s="50" t="s">
        <v>295</v>
      </c>
      <c r="F109" s="20"/>
      <c r="G109" s="74"/>
      <c r="H109" s="313"/>
      <c r="I109" s="313"/>
      <c r="J109" s="313"/>
      <c r="K109" s="313"/>
      <c r="L109" s="86"/>
    </row>
    <row r="110" spans="1:26" ht="149.25" customHeight="1">
      <c r="A110" s="19" t="s">
        <v>93</v>
      </c>
      <c r="B110" s="20" t="s">
        <v>51</v>
      </c>
      <c r="C110" s="20" t="s">
        <v>224</v>
      </c>
      <c r="D110" s="20" t="s">
        <v>298</v>
      </c>
      <c r="E110" s="25" t="s">
        <v>240</v>
      </c>
      <c r="F110" s="25" t="s">
        <v>496</v>
      </c>
      <c r="G110" s="75">
        <v>693.55</v>
      </c>
      <c r="H110" s="313"/>
      <c r="I110" s="313"/>
      <c r="J110" s="313"/>
      <c r="K110" s="313"/>
      <c r="L110" s="86"/>
    </row>
    <row r="111" spans="1:26" ht="13.9" customHeight="1"/>
    <row r="112" spans="1:26" ht="13.9" customHeight="1">
      <c r="H112">
        <v>2024</v>
      </c>
      <c r="I112">
        <v>2025</v>
      </c>
      <c r="J112" t="s">
        <v>493</v>
      </c>
    </row>
    <row r="113" spans="1:10" ht="13.9" customHeight="1">
      <c r="A113" s="44"/>
      <c r="B113" s="52"/>
      <c r="G113" s="49" t="s">
        <v>494</v>
      </c>
      <c r="H113" s="124">
        <f>G16+G28+G43+G59+G75+G100</f>
        <v>109138.28000000001</v>
      </c>
      <c r="I113" s="124">
        <f>H16+H28+H43+H59+H75+H100</f>
        <v>40668</v>
      </c>
      <c r="J113" s="124">
        <f>H113+I113</f>
        <v>149806.28000000003</v>
      </c>
    </row>
  </sheetData>
  <mergeCells count="173">
    <mergeCell ref="L103:L104"/>
    <mergeCell ref="D71:E71"/>
    <mergeCell ref="H77:K77"/>
    <mergeCell ref="H72:K72"/>
    <mergeCell ref="H82:K82"/>
    <mergeCell ref="A103:A104"/>
    <mergeCell ref="H83:K83"/>
    <mergeCell ref="H90:K90"/>
    <mergeCell ref="A85:A86"/>
    <mergeCell ref="B85:B86"/>
    <mergeCell ref="C85:C86"/>
    <mergeCell ref="D85:D86"/>
    <mergeCell ref="H81:K81"/>
    <mergeCell ref="B103:B104"/>
    <mergeCell ref="C103:C104"/>
    <mergeCell ref="D103:D104"/>
    <mergeCell ref="H104:K104"/>
    <mergeCell ref="H80:K80"/>
    <mergeCell ref="D72:E72"/>
    <mergeCell ref="A73:C74"/>
    <mergeCell ref="D73:F74"/>
    <mergeCell ref="H79:K79"/>
    <mergeCell ref="H88:K88"/>
    <mergeCell ref="H89:K89"/>
    <mergeCell ref="H64:K64"/>
    <mergeCell ref="D100:F100"/>
    <mergeCell ref="D62:D63"/>
    <mergeCell ref="A62:A63"/>
    <mergeCell ref="D26:F27"/>
    <mergeCell ref="H54:K54"/>
    <mergeCell ref="H78:K78"/>
    <mergeCell ref="D40:E40"/>
    <mergeCell ref="A41:C42"/>
    <mergeCell ref="H46:K46"/>
    <mergeCell ref="H47:K47"/>
    <mergeCell ref="H43:K43"/>
    <mergeCell ref="H45:K45"/>
    <mergeCell ref="H63:K63"/>
    <mergeCell ref="H61:K61"/>
    <mergeCell ref="C47:C48"/>
    <mergeCell ref="D47:D48"/>
    <mergeCell ref="H59:K59"/>
    <mergeCell ref="H62:K62"/>
    <mergeCell ref="G60:K60"/>
    <mergeCell ref="H56:K56"/>
    <mergeCell ref="A50:K50"/>
    <mergeCell ref="H49:K49"/>
    <mergeCell ref="H42:K42"/>
    <mergeCell ref="H99:K99"/>
    <mergeCell ref="H97:K97"/>
    <mergeCell ref="G73:K73"/>
    <mergeCell ref="A75:C75"/>
    <mergeCell ref="H70:K70"/>
    <mergeCell ref="H71:K71"/>
    <mergeCell ref="A1:K1"/>
    <mergeCell ref="A98:C99"/>
    <mergeCell ref="D98:F99"/>
    <mergeCell ref="G98:K98"/>
    <mergeCell ref="G57:K57"/>
    <mergeCell ref="A59:C59"/>
    <mergeCell ref="D59:F59"/>
    <mergeCell ref="A52:C52"/>
    <mergeCell ref="G76:K76"/>
    <mergeCell ref="H75:K75"/>
    <mergeCell ref="A67:C67"/>
    <mergeCell ref="D67:K67"/>
    <mergeCell ref="A68:K68"/>
    <mergeCell ref="D69:E69"/>
    <mergeCell ref="D70:E70"/>
    <mergeCell ref="H74:K74"/>
    <mergeCell ref="H69:K69"/>
    <mergeCell ref="A28:C28"/>
    <mergeCell ref="H87:K87"/>
    <mergeCell ref="A65:K65"/>
    <mergeCell ref="A66:K66"/>
    <mergeCell ref="D75:F75"/>
    <mergeCell ref="B62:B63"/>
    <mergeCell ref="C62:C63"/>
    <mergeCell ref="H110:K110"/>
    <mergeCell ref="H100:K100"/>
    <mergeCell ref="H84:K84"/>
    <mergeCell ref="H85:K85"/>
    <mergeCell ref="H86:K86"/>
    <mergeCell ref="H95:K95"/>
    <mergeCell ref="H96:K96"/>
    <mergeCell ref="A91:K91"/>
    <mergeCell ref="A92:K92"/>
    <mergeCell ref="A93:C93"/>
    <mergeCell ref="D93:K93"/>
    <mergeCell ref="A94:K94"/>
    <mergeCell ref="D95:E95"/>
    <mergeCell ref="G101:K101"/>
    <mergeCell ref="D96:E96"/>
    <mergeCell ref="D97:E97"/>
    <mergeCell ref="H102:K102"/>
    <mergeCell ref="H105:K105"/>
    <mergeCell ref="H109:K109"/>
    <mergeCell ref="H108:K108"/>
    <mergeCell ref="H106:K106"/>
    <mergeCell ref="H107:K107"/>
    <mergeCell ref="A100:C100"/>
    <mergeCell ref="H103:K103"/>
    <mergeCell ref="H24:K24"/>
    <mergeCell ref="D37:K37"/>
    <mergeCell ref="A38:K38"/>
    <mergeCell ref="H33:K33"/>
    <mergeCell ref="A36:K36"/>
    <mergeCell ref="A37:C37"/>
    <mergeCell ref="A57:C58"/>
    <mergeCell ref="A47:A48"/>
    <mergeCell ref="B47:B48"/>
    <mergeCell ref="D52:K52"/>
    <mergeCell ref="A53:K53"/>
    <mergeCell ref="D54:E54"/>
    <mergeCell ref="D55:E55"/>
    <mergeCell ref="D56:E56"/>
    <mergeCell ref="A51:K51"/>
    <mergeCell ref="H55:K55"/>
    <mergeCell ref="D57:F58"/>
    <mergeCell ref="H58:K58"/>
    <mergeCell ref="H25:K25"/>
    <mergeCell ref="D16:F16"/>
    <mergeCell ref="G17:K17"/>
    <mergeCell ref="H28:K28"/>
    <mergeCell ref="H30:K30"/>
    <mergeCell ref="G29:K29"/>
    <mergeCell ref="D28:F28"/>
    <mergeCell ref="H13:K13"/>
    <mergeCell ref="D24:E24"/>
    <mergeCell ref="A20:K20"/>
    <mergeCell ref="A21:K21"/>
    <mergeCell ref="A22:C22"/>
    <mergeCell ref="D25:E25"/>
    <mergeCell ref="H27:K27"/>
    <mergeCell ref="A2:K2"/>
    <mergeCell ref="A3:K3"/>
    <mergeCell ref="A8:K8"/>
    <mergeCell ref="A9:K9"/>
    <mergeCell ref="A5:E5"/>
    <mergeCell ref="A6:E6"/>
    <mergeCell ref="A7:E7"/>
    <mergeCell ref="A23:K23"/>
    <mergeCell ref="A10:C10"/>
    <mergeCell ref="D12:E12"/>
    <mergeCell ref="D13:E13"/>
    <mergeCell ref="H12:K12"/>
    <mergeCell ref="A14:C15"/>
    <mergeCell ref="D14:F15"/>
    <mergeCell ref="G14:K14"/>
    <mergeCell ref="A16:C16"/>
    <mergeCell ref="H18:K18"/>
    <mergeCell ref="H19:K19"/>
    <mergeCell ref="H16:K16"/>
    <mergeCell ref="D22:K22"/>
    <mergeCell ref="A4:E4"/>
    <mergeCell ref="H15:K15"/>
    <mergeCell ref="D10:K10"/>
    <mergeCell ref="A11:K11"/>
    <mergeCell ref="A35:K35"/>
    <mergeCell ref="H31:K31"/>
    <mergeCell ref="H32:K32"/>
    <mergeCell ref="G26:K26"/>
    <mergeCell ref="D43:F43"/>
    <mergeCell ref="H40:K40"/>
    <mergeCell ref="H48:K48"/>
    <mergeCell ref="G44:K44"/>
    <mergeCell ref="H34:K34"/>
    <mergeCell ref="D39:E39"/>
    <mergeCell ref="H39:K39"/>
    <mergeCell ref="A26:C27"/>
    <mergeCell ref="D41:F42"/>
    <mergeCell ref="G41:K41"/>
    <mergeCell ref="A43:C43"/>
  </mergeCells>
  <hyperlinks>
    <hyperlink ref="D73" r:id="rId1" location="_ftn2" display="applewebdata://41884C53-FEB1-49F4-982C-FB6DA1EBA45C/ - _ftn2"/>
    <hyperlink ref="D98" r:id="rId2" location="_ftn2" display="applewebdata://41884C53-FEB1-49F4-982C-FB6DA1EBA45C/ - _ftn2"/>
  </hyperlinks>
  <pageMargins left="0.7" right="0.7" top="0.75" bottom="0.75" header="0.3" footer="0.3"/>
  <pageSetup paperSize="9" scale="10"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tabSelected="1" topLeftCell="A70" zoomScale="80" zoomScaleNormal="80" workbookViewId="0">
      <selection activeCell="H77" sqref="A1:K77"/>
    </sheetView>
  </sheetViews>
  <sheetFormatPr defaultColWidth="8.875" defaultRowHeight="15.75"/>
  <cols>
    <col min="1" max="1" width="91.5" customWidth="1"/>
    <col min="2" max="2" width="20.875" customWidth="1"/>
    <col min="3" max="3" width="28.875" customWidth="1"/>
    <col min="4" max="4" width="20.375" customWidth="1"/>
    <col min="5" max="5" width="37" customWidth="1"/>
    <col min="6" max="6" width="35.375" customWidth="1"/>
    <col min="7" max="7" width="31.625" customWidth="1"/>
    <col min="8" max="8" width="12" customWidth="1"/>
    <col min="9" max="9" width="9.375" customWidth="1"/>
    <col min="10" max="10" width="11" customWidth="1"/>
    <col min="11" max="11" width="11.125" customWidth="1"/>
    <col min="12" max="12" width="45.25" customWidth="1"/>
    <col min="13" max="13" width="28.5" customWidth="1"/>
  </cols>
  <sheetData>
    <row r="1" spans="1:12" ht="35.25" customHeight="1">
      <c r="A1" s="266" t="s">
        <v>222</v>
      </c>
      <c r="B1" s="267"/>
      <c r="C1" s="267"/>
      <c r="D1" s="267"/>
      <c r="E1" s="267"/>
      <c r="F1" s="267"/>
      <c r="G1" s="267"/>
      <c r="H1" s="267"/>
      <c r="I1" s="267"/>
      <c r="J1" s="267"/>
      <c r="K1" s="268"/>
      <c r="L1" s="47"/>
    </row>
    <row r="2" spans="1:12" ht="64.5" customHeight="1">
      <c r="A2" s="289" t="s">
        <v>95</v>
      </c>
      <c r="B2" s="290"/>
      <c r="C2" s="290"/>
      <c r="D2" s="290"/>
      <c r="E2" s="290"/>
      <c r="F2" s="290"/>
      <c r="G2" s="290"/>
      <c r="H2" s="290"/>
      <c r="I2" s="290"/>
      <c r="J2" s="290"/>
      <c r="K2" s="291"/>
      <c r="L2" s="65"/>
    </row>
    <row r="3" spans="1:12">
      <c r="A3" s="289" t="s">
        <v>96</v>
      </c>
      <c r="B3" s="290"/>
      <c r="C3" s="290"/>
      <c r="D3" s="290"/>
      <c r="E3" s="290"/>
      <c r="F3" s="290"/>
      <c r="G3" s="290"/>
      <c r="H3" s="290"/>
      <c r="I3" s="290"/>
      <c r="J3" s="290"/>
      <c r="K3" s="291"/>
    </row>
    <row r="4" spans="1:12" ht="47.25">
      <c r="A4" s="307" t="s">
        <v>2</v>
      </c>
      <c r="B4" s="307"/>
      <c r="C4" s="307"/>
      <c r="D4" s="307"/>
      <c r="E4" s="307"/>
      <c r="F4" s="150" t="s">
        <v>3</v>
      </c>
      <c r="G4" s="150" t="s">
        <v>4</v>
      </c>
      <c r="H4" s="150" t="s">
        <v>5</v>
      </c>
      <c r="I4" s="150" t="s">
        <v>6</v>
      </c>
      <c r="J4" s="150" t="s">
        <v>24</v>
      </c>
      <c r="K4" s="150" t="s">
        <v>25</v>
      </c>
      <c r="L4" s="65"/>
    </row>
    <row r="5" spans="1:12" ht="94.5">
      <c r="A5" s="397" t="s">
        <v>97</v>
      </c>
      <c r="B5" s="398"/>
      <c r="C5" s="398"/>
      <c r="D5" s="398"/>
      <c r="E5" s="399"/>
      <c r="F5" s="140" t="s">
        <v>56</v>
      </c>
      <c r="G5" s="140" t="s">
        <v>98</v>
      </c>
      <c r="H5" s="140" t="s">
        <v>99</v>
      </c>
      <c r="I5" s="140">
        <v>2020</v>
      </c>
      <c r="J5" s="141" t="s">
        <v>215</v>
      </c>
      <c r="K5" s="141" t="s">
        <v>216</v>
      </c>
      <c r="L5" s="46"/>
    </row>
    <row r="6" spans="1:12" ht="94.5">
      <c r="A6" s="397" t="s">
        <v>100</v>
      </c>
      <c r="B6" s="398"/>
      <c r="C6" s="398"/>
      <c r="D6" s="398"/>
      <c r="E6" s="399"/>
      <c r="F6" s="140" t="s">
        <v>56</v>
      </c>
      <c r="G6" s="140" t="s">
        <v>98</v>
      </c>
      <c r="H6" s="140" t="s">
        <v>101</v>
      </c>
      <c r="I6" s="140">
        <v>2019</v>
      </c>
      <c r="J6" s="141" t="s">
        <v>217</v>
      </c>
      <c r="K6" s="141" t="s">
        <v>218</v>
      </c>
      <c r="L6" s="46"/>
    </row>
    <row r="7" spans="1:12" ht="31.5">
      <c r="A7" s="298" t="s">
        <v>102</v>
      </c>
      <c r="B7" s="298"/>
      <c r="C7" s="298"/>
      <c r="D7" s="298"/>
      <c r="E7" s="298"/>
      <c r="F7" s="140" t="s">
        <v>56</v>
      </c>
      <c r="G7" s="25" t="s">
        <v>103</v>
      </c>
      <c r="H7" s="132">
        <v>0</v>
      </c>
      <c r="I7" s="145">
        <v>2020</v>
      </c>
      <c r="J7" s="132">
        <v>0.3</v>
      </c>
      <c r="K7" s="132">
        <v>0.4</v>
      </c>
      <c r="L7" s="61"/>
    </row>
    <row r="8" spans="1:12">
      <c r="A8" s="273" t="s">
        <v>104</v>
      </c>
      <c r="B8" s="273"/>
      <c r="C8" s="273"/>
      <c r="D8" s="273"/>
      <c r="E8" s="273"/>
      <c r="F8" s="273"/>
      <c r="G8" s="273"/>
      <c r="H8" s="273"/>
      <c r="I8" s="273"/>
      <c r="J8" s="273"/>
      <c r="K8" s="273"/>
    </row>
    <row r="9" spans="1:12">
      <c r="A9" s="393" t="s">
        <v>96</v>
      </c>
      <c r="B9" s="393"/>
      <c r="C9" s="393"/>
      <c r="D9" s="393"/>
      <c r="E9" s="393"/>
      <c r="F9" s="393"/>
      <c r="G9" s="393"/>
      <c r="H9" s="393"/>
      <c r="I9" s="393"/>
      <c r="J9" s="393"/>
      <c r="K9" s="393"/>
    </row>
    <row r="10" spans="1:12">
      <c r="A10" s="299" t="s">
        <v>214</v>
      </c>
      <c r="B10" s="299"/>
      <c r="C10" s="299"/>
      <c r="D10" s="306" t="s">
        <v>151</v>
      </c>
      <c r="E10" s="306"/>
      <c r="F10" s="306"/>
      <c r="G10" s="306"/>
      <c r="H10" s="306"/>
      <c r="I10" s="306"/>
      <c r="J10" s="306"/>
      <c r="K10" s="306"/>
    </row>
    <row r="11" spans="1:12">
      <c r="A11" s="393" t="s">
        <v>105</v>
      </c>
      <c r="B11" s="393"/>
      <c r="C11" s="393"/>
      <c r="D11" s="393"/>
      <c r="E11" s="393"/>
      <c r="F11" s="393"/>
      <c r="G11" s="393"/>
      <c r="H11" s="393"/>
      <c r="I11" s="393"/>
      <c r="J11" s="393"/>
      <c r="K11" s="393"/>
    </row>
    <row r="12" spans="1:12">
      <c r="A12" s="11" t="s">
        <v>106</v>
      </c>
      <c r="B12" s="144" t="s">
        <v>3</v>
      </c>
      <c r="C12" s="144" t="s">
        <v>4</v>
      </c>
      <c r="D12" s="284" t="s">
        <v>5</v>
      </c>
      <c r="E12" s="284"/>
      <c r="F12" s="144" t="s">
        <v>6</v>
      </c>
      <c r="G12" s="144" t="s">
        <v>36</v>
      </c>
      <c r="H12" s="285" t="s">
        <v>37</v>
      </c>
      <c r="I12" s="286"/>
      <c r="J12" s="286"/>
      <c r="K12" s="287"/>
    </row>
    <row r="13" spans="1:12" ht="31.5">
      <c r="A13" s="151" t="s">
        <v>225</v>
      </c>
      <c r="B13" s="145" t="s">
        <v>39</v>
      </c>
      <c r="C13" s="145" t="s">
        <v>27</v>
      </c>
      <c r="D13" s="281" t="s">
        <v>40</v>
      </c>
      <c r="E13" s="281"/>
      <c r="F13" s="140">
        <v>2020</v>
      </c>
      <c r="G13" s="140" t="s">
        <v>41</v>
      </c>
      <c r="H13" s="332"/>
      <c r="I13" s="304"/>
      <c r="J13" s="304"/>
      <c r="K13" s="305"/>
    </row>
    <row r="14" spans="1:12" ht="31.5">
      <c r="A14" s="151" t="s">
        <v>107</v>
      </c>
      <c r="B14" s="145" t="s">
        <v>56</v>
      </c>
      <c r="C14" s="145" t="s">
        <v>108</v>
      </c>
      <c r="D14" s="392">
        <v>0.158</v>
      </c>
      <c r="E14" s="392"/>
      <c r="F14" s="140">
        <v>2019</v>
      </c>
      <c r="G14" s="59">
        <v>0.17</v>
      </c>
      <c r="H14" s="400">
        <v>0.17499999999999999</v>
      </c>
      <c r="I14" s="401"/>
      <c r="J14" s="401"/>
      <c r="K14" s="402"/>
    </row>
    <row r="15" spans="1:12" ht="15.95" customHeight="1">
      <c r="A15" s="381" t="s">
        <v>42</v>
      </c>
      <c r="B15" s="381"/>
      <c r="C15" s="381"/>
      <c r="D15" s="288" t="s">
        <v>43</v>
      </c>
      <c r="E15" s="288"/>
      <c r="F15" s="288"/>
      <c r="G15" s="280" t="s">
        <v>44</v>
      </c>
      <c r="H15" s="280"/>
      <c r="I15" s="280"/>
      <c r="J15" s="280"/>
      <c r="K15" s="280"/>
    </row>
    <row r="16" spans="1:12">
      <c r="A16" s="381"/>
      <c r="B16" s="381"/>
      <c r="C16" s="381"/>
      <c r="D16" s="288"/>
      <c r="E16" s="288"/>
      <c r="F16" s="288"/>
      <c r="G16" s="143">
        <v>2024</v>
      </c>
      <c r="H16" s="308">
        <v>2025</v>
      </c>
      <c r="I16" s="309"/>
      <c r="J16" s="309"/>
      <c r="K16" s="310"/>
    </row>
    <row r="17" spans="1:17">
      <c r="A17" s="384"/>
      <c r="B17" s="384"/>
      <c r="C17" s="384"/>
      <c r="D17" s="281"/>
      <c r="E17" s="281"/>
      <c r="F17" s="281"/>
      <c r="G17" s="148">
        <f>G20+G21+G22+G23</f>
        <v>32320</v>
      </c>
      <c r="H17" s="303">
        <f>H20+H21+H22+H23</f>
        <v>8120</v>
      </c>
      <c r="I17" s="348">
        <f t="shared" ref="I17:K17" si="0">I20+I21+I22+I23</f>
        <v>0</v>
      </c>
      <c r="J17" s="348">
        <f t="shared" si="0"/>
        <v>0</v>
      </c>
      <c r="K17" s="349">
        <f t="shared" si="0"/>
        <v>0</v>
      </c>
    </row>
    <row r="18" spans="1:17" ht="31.5">
      <c r="A18" s="16" t="s">
        <v>45</v>
      </c>
      <c r="B18" s="142" t="s">
        <v>46</v>
      </c>
      <c r="C18" s="142" t="s">
        <v>47</v>
      </c>
      <c r="D18" s="142" t="s">
        <v>48</v>
      </c>
      <c r="E18" s="142" t="s">
        <v>49</v>
      </c>
      <c r="F18" s="142" t="s">
        <v>43</v>
      </c>
      <c r="G18" s="283" t="s">
        <v>50</v>
      </c>
      <c r="H18" s="283"/>
      <c r="I18" s="283"/>
      <c r="J18" s="283"/>
      <c r="K18" s="283"/>
    </row>
    <row r="19" spans="1:17">
      <c r="A19" s="16"/>
      <c r="B19" s="142"/>
      <c r="C19" s="142"/>
      <c r="D19" s="142"/>
      <c r="E19" s="17"/>
      <c r="F19" s="142"/>
      <c r="G19" s="142">
        <v>2024</v>
      </c>
      <c r="H19" s="300">
        <v>2025</v>
      </c>
      <c r="I19" s="301"/>
      <c r="J19" s="301"/>
      <c r="K19" s="302"/>
    </row>
    <row r="20" spans="1:17" s="27" customFormat="1" ht="102.75" customHeight="1">
      <c r="A20" s="32" t="s">
        <v>109</v>
      </c>
      <c r="B20" s="33" t="s">
        <v>110</v>
      </c>
      <c r="C20" s="33" t="s">
        <v>83</v>
      </c>
      <c r="D20" s="50" t="s">
        <v>291</v>
      </c>
      <c r="E20" s="50" t="s">
        <v>295</v>
      </c>
      <c r="F20" s="33"/>
      <c r="G20" s="134"/>
      <c r="H20" s="274"/>
      <c r="I20" s="275"/>
      <c r="J20" s="275"/>
      <c r="K20" s="276"/>
      <c r="L20"/>
      <c r="M20"/>
      <c r="N20"/>
      <c r="O20"/>
      <c r="P20"/>
      <c r="Q20"/>
    </row>
    <row r="21" spans="1:17" ht="101.25" customHeight="1">
      <c r="A21" s="19" t="s">
        <v>111</v>
      </c>
      <c r="B21" s="20" t="s">
        <v>110</v>
      </c>
      <c r="C21" s="20" t="s">
        <v>83</v>
      </c>
      <c r="D21" s="20" t="s">
        <v>291</v>
      </c>
      <c r="E21" s="25" t="s">
        <v>52</v>
      </c>
      <c r="F21" s="25"/>
      <c r="G21" s="133">
        <v>720</v>
      </c>
      <c r="H21" s="335">
        <v>720</v>
      </c>
      <c r="I21" s="336"/>
      <c r="J21" s="336"/>
      <c r="K21" s="337"/>
    </row>
    <row r="22" spans="1:17" ht="81" customHeight="1">
      <c r="A22" s="395" t="s">
        <v>112</v>
      </c>
      <c r="B22" s="372" t="s">
        <v>110</v>
      </c>
      <c r="C22" s="372" t="s">
        <v>293</v>
      </c>
      <c r="D22" s="372" t="s">
        <v>292</v>
      </c>
      <c r="E22" s="25" t="s">
        <v>407</v>
      </c>
      <c r="F22" s="20"/>
      <c r="G22" s="139">
        <v>29600</v>
      </c>
      <c r="H22" s="277">
        <v>5400</v>
      </c>
      <c r="I22" s="278"/>
      <c r="J22" s="278"/>
      <c r="K22" s="279"/>
    </row>
    <row r="23" spans="1:17" ht="114.75" customHeight="1">
      <c r="A23" s="396"/>
      <c r="B23" s="373"/>
      <c r="C23" s="373"/>
      <c r="D23" s="373"/>
      <c r="E23" s="145" t="s">
        <v>294</v>
      </c>
      <c r="F23" s="20"/>
      <c r="G23" s="133">
        <v>2000</v>
      </c>
      <c r="H23" s="335">
        <v>2000</v>
      </c>
      <c r="I23" s="336"/>
      <c r="J23" s="336"/>
      <c r="K23" s="337"/>
    </row>
    <row r="24" spans="1:17">
      <c r="A24" s="273" t="s">
        <v>113</v>
      </c>
      <c r="B24" s="273"/>
      <c r="C24" s="273"/>
      <c r="D24" s="273"/>
      <c r="E24" s="273"/>
      <c r="F24" s="273"/>
      <c r="G24" s="273"/>
      <c r="H24" s="273"/>
      <c r="I24" s="273"/>
      <c r="J24" s="273"/>
      <c r="K24" s="273"/>
    </row>
    <row r="25" spans="1:17">
      <c r="A25" s="393" t="s">
        <v>96</v>
      </c>
      <c r="B25" s="393"/>
      <c r="C25" s="393"/>
      <c r="D25" s="393"/>
      <c r="E25" s="393"/>
      <c r="F25" s="393"/>
      <c r="G25" s="393"/>
      <c r="H25" s="393"/>
      <c r="I25" s="393"/>
      <c r="J25" s="393"/>
      <c r="K25" s="393"/>
    </row>
    <row r="26" spans="1:17" ht="64.5" customHeight="1">
      <c r="A26" s="299" t="s">
        <v>213</v>
      </c>
      <c r="B26" s="299"/>
      <c r="C26" s="299"/>
      <c r="D26" s="394" t="s">
        <v>151</v>
      </c>
      <c r="E26" s="394"/>
      <c r="F26" s="394"/>
      <c r="G26" s="394"/>
      <c r="H26" s="394"/>
      <c r="I26" s="394"/>
      <c r="J26" s="394"/>
      <c r="K26" s="394"/>
    </row>
    <row r="27" spans="1:17">
      <c r="A27" s="299" t="s">
        <v>74</v>
      </c>
      <c r="B27" s="299"/>
      <c r="C27" s="299"/>
      <c r="D27" s="299"/>
      <c r="E27" s="299"/>
      <c r="F27" s="299"/>
      <c r="G27" s="299"/>
      <c r="H27" s="299"/>
      <c r="I27" s="299"/>
      <c r="J27" s="299"/>
      <c r="K27" s="299"/>
    </row>
    <row r="28" spans="1:17" ht="49.5" customHeight="1">
      <c r="A28" s="11" t="s">
        <v>368</v>
      </c>
      <c r="B28" s="144" t="s">
        <v>3</v>
      </c>
      <c r="C28" s="144" t="s">
        <v>4</v>
      </c>
      <c r="D28" s="284" t="s">
        <v>5</v>
      </c>
      <c r="E28" s="284"/>
      <c r="F28" s="144" t="s">
        <v>6</v>
      </c>
      <c r="G28" s="144" t="s">
        <v>36</v>
      </c>
      <c r="H28" s="285" t="s">
        <v>37</v>
      </c>
      <c r="I28" s="286"/>
      <c r="J28" s="286"/>
      <c r="K28" s="287"/>
    </row>
    <row r="29" spans="1:17" ht="63">
      <c r="A29" s="151" t="s">
        <v>114</v>
      </c>
      <c r="B29" s="140" t="s">
        <v>56</v>
      </c>
      <c r="C29" s="140" t="s">
        <v>115</v>
      </c>
      <c r="D29" s="282">
        <v>0.45</v>
      </c>
      <c r="E29" s="282"/>
      <c r="F29" s="140">
        <v>2018</v>
      </c>
      <c r="G29" s="53"/>
      <c r="H29" s="347">
        <v>0.7</v>
      </c>
      <c r="I29" s="385"/>
      <c r="J29" s="385"/>
      <c r="K29" s="386"/>
    </row>
    <row r="30" spans="1:17" ht="15.95" customHeight="1">
      <c r="A30" s="381" t="s">
        <v>42</v>
      </c>
      <c r="B30" s="381"/>
      <c r="C30" s="381"/>
      <c r="D30" s="288" t="s">
        <v>43</v>
      </c>
      <c r="E30" s="288"/>
      <c r="F30" s="288"/>
      <c r="G30" s="280" t="s">
        <v>44</v>
      </c>
      <c r="H30" s="280"/>
      <c r="I30" s="280"/>
      <c r="J30" s="280"/>
      <c r="K30" s="280"/>
    </row>
    <row r="31" spans="1:17">
      <c r="A31" s="381"/>
      <c r="B31" s="381"/>
      <c r="C31" s="381"/>
      <c r="D31" s="288"/>
      <c r="E31" s="288"/>
      <c r="F31" s="288"/>
      <c r="G31" s="143">
        <v>2024</v>
      </c>
      <c r="H31" s="308">
        <v>2025</v>
      </c>
      <c r="I31" s="309"/>
      <c r="J31" s="309"/>
      <c r="K31" s="310"/>
    </row>
    <row r="32" spans="1:17">
      <c r="A32" s="384"/>
      <c r="B32" s="384"/>
      <c r="C32" s="384"/>
      <c r="D32" s="281"/>
      <c r="E32" s="281"/>
      <c r="F32" s="281"/>
      <c r="G32" s="148">
        <f>G35+G36+G37+G38+G39+G40+G41+G42</f>
        <v>11606</v>
      </c>
      <c r="H32" s="303">
        <f>H35+H36+H37+H38+H39+H40+H41+H42</f>
        <v>1480</v>
      </c>
      <c r="I32" s="348">
        <f t="shared" ref="I32:K32" si="1">I35+I36+I37+I38+I39+I40+I41+I42</f>
        <v>0</v>
      </c>
      <c r="J32" s="348">
        <f t="shared" si="1"/>
        <v>0</v>
      </c>
      <c r="K32" s="349">
        <f t="shared" si="1"/>
        <v>0</v>
      </c>
    </row>
    <row r="33" spans="1:17" ht="31.5">
      <c r="A33" s="16" t="s">
        <v>45</v>
      </c>
      <c r="B33" s="142" t="s">
        <v>46</v>
      </c>
      <c r="C33" s="142" t="s">
        <v>47</v>
      </c>
      <c r="D33" s="142" t="s">
        <v>48</v>
      </c>
      <c r="E33" s="142" t="s">
        <v>49</v>
      </c>
      <c r="F33" s="142" t="s">
        <v>43</v>
      </c>
      <c r="G33" s="283" t="s">
        <v>50</v>
      </c>
      <c r="H33" s="283"/>
      <c r="I33" s="283"/>
      <c r="J33" s="283"/>
      <c r="K33" s="283"/>
    </row>
    <row r="34" spans="1:17">
      <c r="A34" s="16"/>
      <c r="B34" s="142"/>
      <c r="C34" s="142"/>
      <c r="D34" s="142"/>
      <c r="E34" s="17"/>
      <c r="F34" s="142"/>
      <c r="G34" s="142">
        <v>2024</v>
      </c>
      <c r="H34" s="300">
        <v>2025</v>
      </c>
      <c r="I34" s="301"/>
      <c r="J34" s="301"/>
      <c r="K34" s="302"/>
    </row>
    <row r="35" spans="1:17" ht="57" customHeight="1">
      <c r="A35" s="355" t="s">
        <v>116</v>
      </c>
      <c r="B35" s="372" t="s">
        <v>117</v>
      </c>
      <c r="C35" s="372" t="s">
        <v>118</v>
      </c>
      <c r="D35" s="339" t="s">
        <v>291</v>
      </c>
      <c r="E35" s="25" t="s">
        <v>295</v>
      </c>
      <c r="F35" s="25" t="s">
        <v>265</v>
      </c>
      <c r="G35" s="76"/>
      <c r="H35" s="277"/>
      <c r="I35" s="278"/>
      <c r="J35" s="278"/>
      <c r="K35" s="279"/>
    </row>
    <row r="36" spans="1:17" s="31" customFormat="1" ht="74.25" customHeight="1">
      <c r="A36" s="374"/>
      <c r="B36" s="382"/>
      <c r="C36" s="382"/>
      <c r="D36" s="383"/>
      <c r="E36" s="145" t="s">
        <v>296</v>
      </c>
      <c r="F36" s="145"/>
      <c r="G36" s="133">
        <v>1100</v>
      </c>
      <c r="H36" s="335"/>
      <c r="I36" s="336"/>
      <c r="J36" s="336"/>
      <c r="K36" s="337"/>
      <c r="L36"/>
      <c r="M36"/>
      <c r="N36"/>
      <c r="O36"/>
      <c r="P36"/>
      <c r="Q36"/>
    </row>
    <row r="37" spans="1:17" s="31" customFormat="1" ht="62.25" customHeight="1">
      <c r="A37" s="356"/>
      <c r="B37" s="373"/>
      <c r="C37" s="373"/>
      <c r="D37" s="340"/>
      <c r="E37" s="50" t="s">
        <v>297</v>
      </c>
      <c r="F37" s="145"/>
      <c r="G37" s="133"/>
      <c r="H37" s="335">
        <v>1100</v>
      </c>
      <c r="I37" s="336"/>
      <c r="J37" s="336"/>
      <c r="K37" s="337"/>
      <c r="L37"/>
      <c r="M37"/>
      <c r="N37"/>
      <c r="O37"/>
      <c r="P37"/>
      <c r="Q37"/>
    </row>
    <row r="38" spans="1:17" ht="99" customHeight="1">
      <c r="A38" s="19" t="s">
        <v>299</v>
      </c>
      <c r="B38" s="20" t="s">
        <v>117</v>
      </c>
      <c r="C38" s="20" t="s">
        <v>246</v>
      </c>
      <c r="D38" s="20" t="s">
        <v>298</v>
      </c>
      <c r="E38" s="20" t="s">
        <v>296</v>
      </c>
      <c r="F38" s="20"/>
      <c r="G38" s="133">
        <v>5265</v>
      </c>
      <c r="H38" s="277"/>
      <c r="I38" s="278"/>
      <c r="J38" s="278"/>
      <c r="K38" s="279"/>
    </row>
    <row r="39" spans="1:17" ht="93" customHeight="1">
      <c r="A39" s="19" t="s">
        <v>300</v>
      </c>
      <c r="B39" s="20" t="s">
        <v>110</v>
      </c>
      <c r="C39" s="20" t="s">
        <v>119</v>
      </c>
      <c r="D39" s="20" t="s">
        <v>298</v>
      </c>
      <c r="E39" s="20" t="s">
        <v>301</v>
      </c>
      <c r="F39" s="20"/>
      <c r="G39" s="133">
        <v>3697</v>
      </c>
      <c r="H39" s="277"/>
      <c r="I39" s="278"/>
      <c r="J39" s="278"/>
      <c r="K39" s="279"/>
    </row>
    <row r="40" spans="1:17" s="31" customFormat="1" ht="54.75" customHeight="1">
      <c r="A40" s="325" t="s">
        <v>359</v>
      </c>
      <c r="B40" s="327" t="s">
        <v>82</v>
      </c>
      <c r="C40" s="339" t="s">
        <v>120</v>
      </c>
      <c r="D40" s="339" t="s">
        <v>291</v>
      </c>
      <c r="E40" s="145" t="s">
        <v>296</v>
      </c>
      <c r="F40" s="145"/>
      <c r="G40" s="133">
        <v>1544</v>
      </c>
      <c r="H40" s="406"/>
      <c r="I40" s="407"/>
      <c r="J40" s="407"/>
      <c r="K40" s="408"/>
      <c r="L40" t="s">
        <v>336</v>
      </c>
      <c r="M40"/>
      <c r="N40"/>
      <c r="O40"/>
      <c r="P40"/>
      <c r="Q40"/>
    </row>
    <row r="41" spans="1:17" s="31" customFormat="1" ht="66" customHeight="1">
      <c r="A41" s="326"/>
      <c r="B41" s="328"/>
      <c r="C41" s="340"/>
      <c r="D41" s="340"/>
      <c r="E41" s="50" t="s">
        <v>297</v>
      </c>
      <c r="F41" s="145"/>
      <c r="G41" s="77"/>
      <c r="H41" s="335">
        <v>380</v>
      </c>
      <c r="I41" s="336"/>
      <c r="J41" s="336"/>
      <c r="K41" s="337"/>
      <c r="L41"/>
      <c r="M41"/>
      <c r="N41"/>
      <c r="O41"/>
      <c r="P41"/>
      <c r="Q41"/>
    </row>
    <row r="42" spans="1:17" ht="117" customHeight="1">
      <c r="A42" s="135" t="s">
        <v>385</v>
      </c>
      <c r="B42" s="136" t="s">
        <v>110</v>
      </c>
      <c r="C42" s="136" t="s">
        <v>358</v>
      </c>
      <c r="D42" s="147" t="s">
        <v>250</v>
      </c>
      <c r="E42" s="138" t="s">
        <v>427</v>
      </c>
      <c r="F42" s="136"/>
      <c r="G42" s="78"/>
      <c r="H42" s="378"/>
      <c r="I42" s="379"/>
      <c r="J42" s="379"/>
      <c r="K42" s="380"/>
    </row>
    <row r="43" spans="1:17">
      <c r="A43" s="273" t="s">
        <v>121</v>
      </c>
      <c r="B43" s="273"/>
      <c r="C43" s="273"/>
      <c r="D43" s="273"/>
      <c r="E43" s="273"/>
      <c r="F43" s="273"/>
      <c r="G43" s="273"/>
      <c r="H43" s="273"/>
      <c r="I43" s="273"/>
      <c r="J43" s="273"/>
      <c r="K43" s="273"/>
    </row>
    <row r="44" spans="1:17" ht="15.95" customHeight="1">
      <c r="A44" s="329" t="s">
        <v>96</v>
      </c>
      <c r="B44" s="330"/>
      <c r="C44" s="330"/>
      <c r="D44" s="330"/>
      <c r="E44" s="330"/>
      <c r="F44" s="330"/>
      <c r="G44" s="330"/>
      <c r="H44" s="330"/>
      <c r="I44" s="330"/>
      <c r="J44" s="330"/>
      <c r="K44" s="331"/>
    </row>
    <row r="45" spans="1:17">
      <c r="A45" s="299" t="s">
        <v>213</v>
      </c>
      <c r="B45" s="299"/>
      <c r="C45" s="299"/>
      <c r="D45" s="299" t="s">
        <v>122</v>
      </c>
      <c r="E45" s="299"/>
      <c r="F45" s="299"/>
      <c r="G45" s="299"/>
      <c r="H45" s="299"/>
      <c r="I45" s="299"/>
      <c r="J45" s="299"/>
      <c r="K45" s="299"/>
    </row>
    <row r="46" spans="1:17">
      <c r="A46" s="299" t="s">
        <v>123</v>
      </c>
      <c r="B46" s="299"/>
      <c r="C46" s="299"/>
      <c r="D46" s="299"/>
      <c r="E46" s="299"/>
      <c r="F46" s="299"/>
      <c r="G46" s="299"/>
      <c r="H46" s="299"/>
      <c r="I46" s="299"/>
      <c r="J46" s="299"/>
      <c r="K46" s="299"/>
    </row>
    <row r="47" spans="1:17">
      <c r="A47" s="11" t="s">
        <v>35</v>
      </c>
      <c r="B47" s="144" t="s">
        <v>3</v>
      </c>
      <c r="C47" s="144" t="s">
        <v>4</v>
      </c>
      <c r="D47" s="284" t="s">
        <v>5</v>
      </c>
      <c r="E47" s="284"/>
      <c r="F47" s="144" t="s">
        <v>6</v>
      </c>
      <c r="G47" s="144" t="s">
        <v>36</v>
      </c>
      <c r="H47" s="285" t="s">
        <v>37</v>
      </c>
      <c r="I47" s="286"/>
      <c r="J47" s="286"/>
      <c r="K47" s="287"/>
    </row>
    <row r="48" spans="1:17" ht="47.25">
      <c r="A48" s="151" t="s">
        <v>124</v>
      </c>
      <c r="B48" s="140" t="s">
        <v>39</v>
      </c>
      <c r="C48" s="140" t="s">
        <v>125</v>
      </c>
      <c r="D48" s="281" t="s">
        <v>40</v>
      </c>
      <c r="E48" s="281"/>
      <c r="F48" s="140">
        <v>2020</v>
      </c>
      <c r="G48" s="145"/>
      <c r="H48" s="403" t="s">
        <v>41</v>
      </c>
      <c r="I48" s="404"/>
      <c r="J48" s="404"/>
      <c r="K48" s="405"/>
    </row>
    <row r="49" spans="1:17" ht="35.25" customHeight="1">
      <c r="A49" s="18" t="s">
        <v>126</v>
      </c>
      <c r="B49" s="145" t="s">
        <v>56</v>
      </c>
      <c r="C49" s="140" t="s">
        <v>17</v>
      </c>
      <c r="D49" s="392">
        <v>1.7000000000000001E-2</v>
      </c>
      <c r="E49" s="392"/>
      <c r="F49" s="140">
        <v>2020</v>
      </c>
      <c r="G49" s="152">
        <v>0.18</v>
      </c>
      <c r="H49" s="409">
        <v>0.2</v>
      </c>
      <c r="I49" s="410"/>
      <c r="J49" s="410"/>
      <c r="K49" s="411"/>
    </row>
    <row r="50" spans="1:17" ht="78.75">
      <c r="A50" s="23" t="s">
        <v>127</v>
      </c>
      <c r="B50" s="146" t="s">
        <v>56</v>
      </c>
      <c r="C50" s="149" t="s">
        <v>269</v>
      </c>
      <c r="D50" s="332" t="s">
        <v>128</v>
      </c>
      <c r="E50" s="305"/>
      <c r="F50" s="140">
        <v>2020</v>
      </c>
      <c r="G50" s="152">
        <v>0.3</v>
      </c>
      <c r="H50" s="409">
        <v>0.4</v>
      </c>
      <c r="I50" s="410"/>
      <c r="J50" s="410"/>
      <c r="K50" s="411"/>
    </row>
    <row r="51" spans="1:17">
      <c r="A51" s="381" t="s">
        <v>42</v>
      </c>
      <c r="B51" s="381"/>
      <c r="C51" s="381"/>
      <c r="D51" s="288" t="s">
        <v>43</v>
      </c>
      <c r="E51" s="288"/>
      <c r="F51" s="288"/>
      <c r="G51" s="280" t="s">
        <v>44</v>
      </c>
      <c r="H51" s="280"/>
      <c r="I51" s="280"/>
      <c r="J51" s="280"/>
      <c r="K51" s="280"/>
    </row>
    <row r="52" spans="1:17">
      <c r="A52" s="381"/>
      <c r="B52" s="381"/>
      <c r="C52" s="381"/>
      <c r="D52" s="288"/>
      <c r="E52" s="288"/>
      <c r="F52" s="288"/>
      <c r="G52" s="143">
        <v>2024</v>
      </c>
      <c r="H52" s="308">
        <v>2025</v>
      </c>
      <c r="I52" s="309"/>
      <c r="J52" s="309"/>
      <c r="K52" s="310"/>
    </row>
    <row r="53" spans="1:17">
      <c r="A53" s="384"/>
      <c r="B53" s="384"/>
      <c r="C53" s="384"/>
      <c r="D53" s="281"/>
      <c r="E53" s="281"/>
      <c r="F53" s="281"/>
      <c r="G53" s="148">
        <f>G56+G57+G58</f>
        <v>7300</v>
      </c>
      <c r="H53" s="335">
        <f t="shared" ref="H53:K53" si="2">H56+H57+H58</f>
        <v>1553</v>
      </c>
      <c r="I53" s="336">
        <f t="shared" si="2"/>
        <v>0</v>
      </c>
      <c r="J53" s="336">
        <f t="shared" si="2"/>
        <v>0</v>
      </c>
      <c r="K53" s="337">
        <f t="shared" si="2"/>
        <v>0</v>
      </c>
    </row>
    <row r="54" spans="1:17" ht="31.5">
      <c r="A54" s="16" t="s">
        <v>45</v>
      </c>
      <c r="B54" s="142" t="s">
        <v>46</v>
      </c>
      <c r="C54" s="142" t="s">
        <v>47</v>
      </c>
      <c r="D54" s="142" t="s">
        <v>48</v>
      </c>
      <c r="E54" s="142" t="s">
        <v>49</v>
      </c>
      <c r="F54" s="142" t="s">
        <v>43</v>
      </c>
      <c r="G54" s="283" t="s">
        <v>50</v>
      </c>
      <c r="H54" s="283"/>
      <c r="I54" s="283"/>
      <c r="J54" s="283"/>
      <c r="K54" s="283"/>
    </row>
    <row r="55" spans="1:17">
      <c r="A55" s="16"/>
      <c r="B55" s="142"/>
      <c r="C55" s="142"/>
      <c r="D55" s="142"/>
      <c r="E55" s="17"/>
      <c r="F55" s="142"/>
      <c r="G55" s="142">
        <v>2024</v>
      </c>
      <c r="H55" s="300">
        <v>2025</v>
      </c>
      <c r="I55" s="301"/>
      <c r="J55" s="301"/>
      <c r="K55" s="302"/>
    </row>
    <row r="56" spans="1:17" ht="72.75" customHeight="1">
      <c r="A56" s="19" t="s">
        <v>129</v>
      </c>
      <c r="B56" s="20" t="s">
        <v>110</v>
      </c>
      <c r="C56" s="20" t="s">
        <v>83</v>
      </c>
      <c r="D56" s="20" t="s">
        <v>298</v>
      </c>
      <c r="E56" s="20" t="s">
        <v>182</v>
      </c>
      <c r="F56" s="20"/>
      <c r="G56" s="133">
        <v>5000</v>
      </c>
      <c r="H56" s="277"/>
      <c r="I56" s="278"/>
      <c r="J56" s="278"/>
      <c r="K56" s="279"/>
    </row>
    <row r="57" spans="1:17" ht="61.5" customHeight="1">
      <c r="A57" s="32" t="s">
        <v>302</v>
      </c>
      <c r="B57" s="20" t="s">
        <v>110</v>
      </c>
      <c r="C57" s="20" t="s">
        <v>236</v>
      </c>
      <c r="D57" s="20" t="s">
        <v>303</v>
      </c>
      <c r="E57" s="20" t="s">
        <v>296</v>
      </c>
      <c r="F57" s="20"/>
      <c r="G57" s="133">
        <v>2300</v>
      </c>
      <c r="H57" s="277"/>
      <c r="I57" s="278"/>
      <c r="J57" s="278"/>
      <c r="K57" s="279"/>
    </row>
    <row r="58" spans="1:17" s="31" customFormat="1" ht="113.25" customHeight="1">
      <c r="A58" s="18" t="s">
        <v>360</v>
      </c>
      <c r="B58" s="50" t="s">
        <v>82</v>
      </c>
      <c r="C58" s="145" t="s">
        <v>130</v>
      </c>
      <c r="D58" s="145" t="s">
        <v>291</v>
      </c>
      <c r="E58" s="145" t="s">
        <v>304</v>
      </c>
      <c r="F58" s="145"/>
      <c r="G58" s="77"/>
      <c r="H58" s="335">
        <v>1553</v>
      </c>
      <c r="I58" s="336"/>
      <c r="J58" s="336"/>
      <c r="K58" s="337"/>
      <c r="L58" t="s">
        <v>338</v>
      </c>
      <c r="M58"/>
      <c r="N58"/>
      <c r="O58"/>
      <c r="P58"/>
      <c r="Q58"/>
    </row>
    <row r="59" spans="1:17">
      <c r="A59" s="273" t="s">
        <v>131</v>
      </c>
      <c r="B59" s="273"/>
      <c r="C59" s="273"/>
      <c r="D59" s="273"/>
      <c r="E59" s="273"/>
      <c r="F59" s="273"/>
      <c r="G59" s="273"/>
      <c r="H59" s="273"/>
      <c r="I59" s="273"/>
      <c r="J59" s="273"/>
      <c r="K59" s="273"/>
    </row>
    <row r="60" spans="1:17">
      <c r="A60" s="299" t="s">
        <v>96</v>
      </c>
      <c r="B60" s="299"/>
      <c r="C60" s="299"/>
      <c r="D60" s="299"/>
      <c r="E60" s="299"/>
      <c r="F60" s="299"/>
      <c r="G60" s="299"/>
      <c r="H60" s="299"/>
      <c r="I60" s="299"/>
      <c r="J60" s="299"/>
      <c r="K60" s="299"/>
    </row>
    <row r="61" spans="1:17">
      <c r="A61" s="299" t="s">
        <v>214</v>
      </c>
      <c r="B61" s="299"/>
      <c r="C61" s="299"/>
      <c r="D61" s="299" t="s">
        <v>206</v>
      </c>
      <c r="E61" s="299"/>
      <c r="F61" s="299"/>
      <c r="G61" s="299"/>
      <c r="H61" s="299"/>
      <c r="I61" s="299"/>
      <c r="J61" s="299"/>
      <c r="K61" s="299"/>
    </row>
    <row r="62" spans="1:17">
      <c r="A62" s="299" t="s">
        <v>123</v>
      </c>
      <c r="B62" s="299"/>
      <c r="C62" s="299"/>
      <c r="D62" s="299"/>
      <c r="E62" s="299"/>
      <c r="F62" s="299"/>
      <c r="G62" s="299"/>
      <c r="H62" s="299"/>
      <c r="I62" s="299"/>
      <c r="J62" s="299"/>
      <c r="K62" s="299"/>
    </row>
    <row r="63" spans="1:17">
      <c r="A63" s="11" t="s">
        <v>35</v>
      </c>
      <c r="B63" s="144" t="s">
        <v>3</v>
      </c>
      <c r="C63" s="144" t="s">
        <v>4</v>
      </c>
      <c r="D63" s="284" t="s">
        <v>5</v>
      </c>
      <c r="E63" s="284"/>
      <c r="F63" s="144" t="s">
        <v>6</v>
      </c>
      <c r="G63" s="144" t="s">
        <v>36</v>
      </c>
      <c r="H63" s="285" t="s">
        <v>37</v>
      </c>
      <c r="I63" s="286"/>
      <c r="J63" s="286"/>
      <c r="K63" s="287"/>
    </row>
    <row r="64" spans="1:17" ht="47.25">
      <c r="A64" s="18" t="s">
        <v>132</v>
      </c>
      <c r="B64" s="145" t="s">
        <v>56</v>
      </c>
      <c r="C64" s="145" t="s">
        <v>305</v>
      </c>
      <c r="D64" s="282">
        <v>0.64</v>
      </c>
      <c r="E64" s="282"/>
      <c r="F64" s="140">
        <v>2019</v>
      </c>
      <c r="G64" s="152">
        <v>0.7</v>
      </c>
      <c r="H64" s="387">
        <v>0.7</v>
      </c>
      <c r="I64" s="387"/>
      <c r="J64" s="387"/>
      <c r="K64" s="387"/>
    </row>
    <row r="65" spans="1:11" ht="47.25">
      <c r="A65" s="18" t="s">
        <v>133</v>
      </c>
      <c r="B65" s="145" t="s">
        <v>11</v>
      </c>
      <c r="C65" s="145" t="s">
        <v>305</v>
      </c>
      <c r="D65" s="281" t="s">
        <v>134</v>
      </c>
      <c r="E65" s="281"/>
      <c r="F65" s="140">
        <v>2019</v>
      </c>
      <c r="G65" s="132">
        <v>1</v>
      </c>
      <c r="H65" s="362">
        <v>1</v>
      </c>
      <c r="I65" s="362"/>
      <c r="J65" s="362"/>
      <c r="K65" s="362"/>
    </row>
    <row r="66" spans="1:11" ht="15.95" customHeight="1">
      <c r="A66" s="381" t="s">
        <v>42</v>
      </c>
      <c r="B66" s="381"/>
      <c r="C66" s="381"/>
      <c r="D66" s="288" t="s">
        <v>43</v>
      </c>
      <c r="E66" s="288"/>
      <c r="F66" s="288"/>
      <c r="G66" s="280" t="s">
        <v>44</v>
      </c>
      <c r="H66" s="280"/>
      <c r="I66" s="280"/>
      <c r="J66" s="280"/>
      <c r="K66" s="280"/>
    </row>
    <row r="67" spans="1:11">
      <c r="A67" s="381"/>
      <c r="B67" s="381"/>
      <c r="C67" s="381"/>
      <c r="D67" s="288"/>
      <c r="E67" s="288"/>
      <c r="F67" s="288"/>
      <c r="G67" s="143">
        <v>2024</v>
      </c>
      <c r="H67" s="280">
        <v>2025</v>
      </c>
      <c r="I67" s="280"/>
      <c r="J67" s="280"/>
      <c r="K67" s="280"/>
    </row>
    <row r="68" spans="1:11">
      <c r="A68" s="384"/>
      <c r="B68" s="384"/>
      <c r="C68" s="384"/>
      <c r="D68" s="281"/>
      <c r="E68" s="281"/>
      <c r="F68" s="281"/>
      <c r="G68" s="148">
        <f>G71+G72+G73+G74+G75+G76+G77</f>
        <v>23950</v>
      </c>
      <c r="H68" s="335">
        <f>H71+H72+H73+H74+H75+H76+H77</f>
        <v>10650</v>
      </c>
      <c r="I68" s="336">
        <f t="shared" ref="I68:K68" si="3">I71+I72+I73+I74+I75+I76+I77</f>
        <v>0</v>
      </c>
      <c r="J68" s="336">
        <f t="shared" si="3"/>
        <v>0</v>
      </c>
      <c r="K68" s="337">
        <f t="shared" si="3"/>
        <v>0</v>
      </c>
    </row>
    <row r="69" spans="1:11" ht="31.5">
      <c r="A69" s="16" t="s">
        <v>45</v>
      </c>
      <c r="B69" s="142" t="s">
        <v>46</v>
      </c>
      <c r="C69" s="142" t="s">
        <v>47</v>
      </c>
      <c r="D69" s="142" t="s">
        <v>48</v>
      </c>
      <c r="E69" s="142" t="s">
        <v>49</v>
      </c>
      <c r="F69" s="142" t="s">
        <v>43</v>
      </c>
      <c r="G69" s="283" t="s">
        <v>50</v>
      </c>
      <c r="H69" s="283"/>
      <c r="I69" s="283"/>
      <c r="J69" s="283"/>
      <c r="K69" s="283"/>
    </row>
    <row r="70" spans="1:11">
      <c r="A70" s="16"/>
      <c r="B70" s="142"/>
      <c r="C70" s="142"/>
      <c r="D70" s="142"/>
      <c r="E70" s="17"/>
      <c r="F70" s="142"/>
      <c r="G70" s="142">
        <v>2024</v>
      </c>
      <c r="H70" s="283">
        <v>2025</v>
      </c>
      <c r="I70" s="283"/>
      <c r="J70" s="283"/>
      <c r="K70" s="283"/>
    </row>
    <row r="71" spans="1:11" ht="54" customHeight="1">
      <c r="A71" s="355" t="s">
        <v>247</v>
      </c>
      <c r="B71" s="370" t="s">
        <v>110</v>
      </c>
      <c r="C71" s="327" t="s">
        <v>414</v>
      </c>
      <c r="D71" s="353" t="s">
        <v>291</v>
      </c>
      <c r="E71" s="25" t="s">
        <v>301</v>
      </c>
      <c r="F71" s="25"/>
      <c r="G71" s="133">
        <v>2585</v>
      </c>
      <c r="H71" s="388"/>
      <c r="I71" s="388"/>
      <c r="J71" s="388"/>
      <c r="K71" s="388"/>
    </row>
    <row r="72" spans="1:11" ht="51.75" customHeight="1">
      <c r="A72" s="374"/>
      <c r="B72" s="375"/>
      <c r="C72" s="376"/>
      <c r="D72" s="377"/>
      <c r="E72" s="25" t="s">
        <v>428</v>
      </c>
      <c r="F72" s="20"/>
      <c r="G72" s="139"/>
      <c r="H72" s="335">
        <v>400</v>
      </c>
      <c r="I72" s="336"/>
      <c r="J72" s="336"/>
      <c r="K72" s="337"/>
    </row>
    <row r="73" spans="1:11" ht="51.75" customHeight="1">
      <c r="A73" s="356"/>
      <c r="B73" s="371"/>
      <c r="C73" s="328"/>
      <c r="D73" s="354"/>
      <c r="E73" s="25" t="s">
        <v>406</v>
      </c>
      <c r="F73" s="20"/>
      <c r="G73" s="139">
        <v>250</v>
      </c>
      <c r="H73" s="335">
        <v>250</v>
      </c>
      <c r="I73" s="336"/>
      <c r="J73" s="336"/>
      <c r="K73" s="337"/>
    </row>
    <row r="74" spans="1:11" ht="50.25" customHeight="1">
      <c r="A74" s="19" t="s">
        <v>221</v>
      </c>
      <c r="B74" s="20" t="s">
        <v>136</v>
      </c>
      <c r="C74" s="25" t="s">
        <v>135</v>
      </c>
      <c r="D74" s="25" t="s">
        <v>415</v>
      </c>
      <c r="E74" s="137" t="s">
        <v>301</v>
      </c>
      <c r="F74" s="20"/>
      <c r="G74" s="133">
        <v>11115</v>
      </c>
      <c r="H74" s="277"/>
      <c r="I74" s="278"/>
      <c r="J74" s="278"/>
      <c r="K74" s="279"/>
    </row>
    <row r="75" spans="1:11" ht="56.25" customHeight="1">
      <c r="A75" s="555" t="s">
        <v>306</v>
      </c>
      <c r="B75" s="20" t="s">
        <v>136</v>
      </c>
      <c r="C75" s="25" t="s">
        <v>416</v>
      </c>
      <c r="D75" s="556" t="s">
        <v>344</v>
      </c>
      <c r="E75" s="25" t="s">
        <v>406</v>
      </c>
      <c r="F75" s="49"/>
      <c r="G75" s="75">
        <v>1000</v>
      </c>
      <c r="H75" s="389">
        <v>1000</v>
      </c>
      <c r="I75" s="390"/>
      <c r="J75" s="390"/>
      <c r="K75" s="391"/>
    </row>
    <row r="76" spans="1:11" ht="69.75" customHeight="1">
      <c r="A76" s="19" t="s">
        <v>307</v>
      </c>
      <c r="B76" s="20" t="s">
        <v>136</v>
      </c>
      <c r="C76" s="25" t="s">
        <v>416</v>
      </c>
      <c r="D76" s="70" t="s">
        <v>344</v>
      </c>
      <c r="E76" s="25" t="s">
        <v>406</v>
      </c>
      <c r="F76" s="36"/>
      <c r="G76" s="75">
        <v>1000</v>
      </c>
      <c r="H76" s="335">
        <v>1000</v>
      </c>
      <c r="I76" s="336"/>
      <c r="J76" s="336"/>
      <c r="K76" s="337"/>
    </row>
    <row r="77" spans="1:11" ht="53.25" customHeight="1">
      <c r="A77" s="19" t="s">
        <v>308</v>
      </c>
      <c r="B77" s="20" t="s">
        <v>136</v>
      </c>
      <c r="C77" s="25" t="s">
        <v>416</v>
      </c>
      <c r="D77" s="557" t="s">
        <v>344</v>
      </c>
      <c r="E77" s="25" t="s">
        <v>406</v>
      </c>
      <c r="F77" s="36"/>
      <c r="G77" s="133">
        <v>8000</v>
      </c>
      <c r="H77" s="335">
        <v>8000</v>
      </c>
      <c r="I77" s="336"/>
      <c r="J77" s="336"/>
      <c r="K77" s="337"/>
    </row>
    <row r="79" spans="1:11">
      <c r="H79">
        <v>2024</v>
      </c>
      <c r="I79">
        <v>2025</v>
      </c>
      <c r="J79" t="s">
        <v>493</v>
      </c>
    </row>
    <row r="80" spans="1:11">
      <c r="G80" s="49" t="s">
        <v>494</v>
      </c>
      <c r="H80" s="124">
        <f>G17+G32+G53+G68</f>
        <v>75176</v>
      </c>
      <c r="I80" s="124">
        <f>H17+H32+H53+H68</f>
        <v>21803</v>
      </c>
      <c r="J80" s="124">
        <f>H80+I80</f>
        <v>96979</v>
      </c>
    </row>
    <row r="81" spans="1:2" ht="114.75" customHeight="1">
      <c r="A81" s="47" t="s">
        <v>471</v>
      </c>
      <c r="B81" s="65"/>
    </row>
  </sheetData>
  <mergeCells count="125">
    <mergeCell ref="H70:K70"/>
    <mergeCell ref="H34:K34"/>
    <mergeCell ref="G33:K33"/>
    <mergeCell ref="H49:K49"/>
    <mergeCell ref="H72:K72"/>
    <mergeCell ref="H67:K67"/>
    <mergeCell ref="H68:K68"/>
    <mergeCell ref="H35:K35"/>
    <mergeCell ref="A1:K1"/>
    <mergeCell ref="A68:C68"/>
    <mergeCell ref="D68:F68"/>
    <mergeCell ref="A51:C52"/>
    <mergeCell ref="D51:F52"/>
    <mergeCell ref="A53:C53"/>
    <mergeCell ref="D53:F53"/>
    <mergeCell ref="H47:K47"/>
    <mergeCell ref="A43:K43"/>
    <mergeCell ref="A44:K44"/>
    <mergeCell ref="A45:C45"/>
    <mergeCell ref="D45:K45"/>
    <mergeCell ref="A46:K46"/>
    <mergeCell ref="D47:E47"/>
    <mergeCell ref="H50:K50"/>
    <mergeCell ref="A61:C61"/>
    <mergeCell ref="H48:K48"/>
    <mergeCell ref="H65:K65"/>
    <mergeCell ref="H56:K56"/>
    <mergeCell ref="H57:K57"/>
    <mergeCell ref="H36:K36"/>
    <mergeCell ref="H37:K37"/>
    <mergeCell ref="H38:K38"/>
    <mergeCell ref="H39:K39"/>
    <mergeCell ref="H40:K40"/>
    <mergeCell ref="H41:K41"/>
    <mergeCell ref="H63:K63"/>
    <mergeCell ref="H55:K55"/>
    <mergeCell ref="A2:K2"/>
    <mergeCell ref="A17:C17"/>
    <mergeCell ref="D17:F17"/>
    <mergeCell ref="H17:K17"/>
    <mergeCell ref="H16:K16"/>
    <mergeCell ref="A8:K8"/>
    <mergeCell ref="A9:K9"/>
    <mergeCell ref="A10:C10"/>
    <mergeCell ref="D10:K10"/>
    <mergeCell ref="A11:K11"/>
    <mergeCell ref="A6:E6"/>
    <mergeCell ref="D12:E12"/>
    <mergeCell ref="D13:E13"/>
    <mergeCell ref="D14:E14"/>
    <mergeCell ref="A15:C16"/>
    <mergeCell ref="D15:F16"/>
    <mergeCell ref="G15:K15"/>
    <mergeCell ref="H12:K12"/>
    <mergeCell ref="H13:K13"/>
    <mergeCell ref="H14:K14"/>
    <mergeCell ref="A3:K3"/>
    <mergeCell ref="A5:E5"/>
    <mergeCell ref="A4:E4"/>
    <mergeCell ref="A7:E7"/>
    <mergeCell ref="G18:K18"/>
    <mergeCell ref="A24:K24"/>
    <mergeCell ref="A25:K25"/>
    <mergeCell ref="A26:C26"/>
    <mergeCell ref="D26:K26"/>
    <mergeCell ref="A27:K27"/>
    <mergeCell ref="D28:E28"/>
    <mergeCell ref="H28:K28"/>
    <mergeCell ref="D22:D23"/>
    <mergeCell ref="C22:C23"/>
    <mergeCell ref="B22:B23"/>
    <mergeCell ref="A22:A23"/>
    <mergeCell ref="H19:K19"/>
    <mergeCell ref="H20:K20"/>
    <mergeCell ref="H21:K21"/>
    <mergeCell ref="H22:K22"/>
    <mergeCell ref="H23:K23"/>
    <mergeCell ref="H77:K77"/>
    <mergeCell ref="A40:A41"/>
    <mergeCell ref="B40:B41"/>
    <mergeCell ref="C40:C41"/>
    <mergeCell ref="D40:D41"/>
    <mergeCell ref="H64:K64"/>
    <mergeCell ref="H58:K58"/>
    <mergeCell ref="H71:K71"/>
    <mergeCell ref="A66:C67"/>
    <mergeCell ref="D66:F67"/>
    <mergeCell ref="G66:K66"/>
    <mergeCell ref="G69:K69"/>
    <mergeCell ref="H75:K75"/>
    <mergeCell ref="G51:K51"/>
    <mergeCell ref="D63:E63"/>
    <mergeCell ref="D64:E64"/>
    <mergeCell ref="D65:E65"/>
    <mergeCell ref="D61:K61"/>
    <mergeCell ref="G54:K54"/>
    <mergeCell ref="D48:E48"/>
    <mergeCell ref="D49:E49"/>
    <mergeCell ref="D50:E50"/>
    <mergeCell ref="H52:K52"/>
    <mergeCell ref="H53:K53"/>
    <mergeCell ref="A71:A73"/>
    <mergeCell ref="B71:B73"/>
    <mergeCell ref="C71:C73"/>
    <mergeCell ref="D71:D73"/>
    <mergeCell ref="H73:K73"/>
    <mergeCell ref="H42:K42"/>
    <mergeCell ref="D29:E29"/>
    <mergeCell ref="H76:K76"/>
    <mergeCell ref="A30:C31"/>
    <mergeCell ref="A35:A37"/>
    <mergeCell ref="B35:B37"/>
    <mergeCell ref="C35:C37"/>
    <mergeCell ref="D35:D37"/>
    <mergeCell ref="D30:F31"/>
    <mergeCell ref="G30:K30"/>
    <mergeCell ref="A32:C32"/>
    <mergeCell ref="D32:F32"/>
    <mergeCell ref="H31:K31"/>
    <mergeCell ref="H32:K32"/>
    <mergeCell ref="A60:K60"/>
    <mergeCell ref="A59:K59"/>
    <mergeCell ref="H74:K74"/>
    <mergeCell ref="H29:K29"/>
    <mergeCell ref="A62:K62"/>
  </mergeCells>
  <hyperlinks>
    <hyperlink ref="D66" r:id="rId1" location="_ftn2" display="applewebdata://41884C53-FEB1-49F4-982C-FB6DA1EBA45C/ - _ftn2"/>
    <hyperlink ref="D51" r:id="rId2" location="_ftn2" display="applewebdata://41884C53-FEB1-49F4-982C-FB6DA1EBA45C/ - _ftn2"/>
    <hyperlink ref="D30" r:id="rId3" location="_ftn2" display="applewebdata://41884C53-FEB1-49F4-982C-FB6DA1EBA45C/ - _ftn2"/>
    <hyperlink ref="D15" r:id="rId4" location="_ftn2" display="applewebdata://41884C53-FEB1-49F4-982C-FB6DA1EBA45C/ - _ftn2"/>
  </hyperlinks>
  <pageMargins left="0.7" right="0.7" top="0.75" bottom="0.75" header="0.3" footer="0.3"/>
  <pageSetup paperSize="9" scale="33"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I546"/>
  <sheetViews>
    <sheetView topLeftCell="A106" zoomScale="76" zoomScaleNormal="60" workbookViewId="0">
      <selection activeCell="D116" sqref="D116"/>
    </sheetView>
  </sheetViews>
  <sheetFormatPr defaultColWidth="8.875" defaultRowHeight="15.75"/>
  <cols>
    <col min="1" max="1" width="118.625" customWidth="1"/>
    <col min="2" max="2" width="24.375" customWidth="1"/>
    <col min="3" max="3" width="31.875" customWidth="1"/>
    <col min="4" max="4" width="27.875" customWidth="1"/>
    <col min="5" max="5" width="43" customWidth="1"/>
    <col min="6" max="6" width="15.625" customWidth="1"/>
    <col min="7" max="7" width="39.625" customWidth="1"/>
    <col min="8" max="11" width="13.625" customWidth="1"/>
    <col min="12" max="12" width="106.5" style="27" customWidth="1"/>
    <col min="13" max="13" width="12.625" style="27" bestFit="1" customWidth="1"/>
    <col min="14" max="780" width="9" style="27"/>
  </cols>
  <sheetData>
    <row r="1" spans="1:27" ht="35.25" customHeight="1">
      <c r="A1" s="475" t="s">
        <v>222</v>
      </c>
      <c r="B1" s="475"/>
      <c r="C1" s="475"/>
      <c r="D1" s="475"/>
      <c r="E1" s="475"/>
      <c r="F1" s="475"/>
      <c r="G1" s="475"/>
      <c r="H1" s="475"/>
      <c r="I1" s="475"/>
      <c r="J1" s="475"/>
      <c r="K1" s="475"/>
      <c r="L1"/>
      <c r="M1"/>
      <c r="N1"/>
      <c r="O1"/>
      <c r="P1"/>
      <c r="Q1"/>
      <c r="R1"/>
      <c r="S1"/>
      <c r="T1"/>
      <c r="U1"/>
      <c r="V1"/>
      <c r="W1"/>
      <c r="X1"/>
      <c r="Y1"/>
      <c r="Z1"/>
      <c r="AA1"/>
    </row>
    <row r="2" spans="1:27" ht="42" customHeight="1">
      <c r="A2" s="445" t="s">
        <v>137</v>
      </c>
      <c r="B2" s="445"/>
      <c r="C2" s="445"/>
      <c r="D2" s="445"/>
      <c r="E2" s="445"/>
      <c r="F2" s="445"/>
      <c r="G2" s="445"/>
      <c r="H2" s="445"/>
      <c r="I2" s="445"/>
      <c r="J2" s="445"/>
      <c r="K2" s="445"/>
      <c r="L2"/>
      <c r="M2"/>
      <c r="N2"/>
      <c r="O2"/>
      <c r="P2"/>
      <c r="Q2"/>
      <c r="R2"/>
      <c r="S2"/>
      <c r="T2"/>
      <c r="U2"/>
      <c r="V2"/>
      <c r="W2"/>
      <c r="X2"/>
      <c r="Y2"/>
      <c r="Z2"/>
      <c r="AA2"/>
    </row>
    <row r="3" spans="1:27" ht="42.95" customHeight="1">
      <c r="A3" s="445" t="s">
        <v>1</v>
      </c>
      <c r="B3" s="445"/>
      <c r="C3" s="445"/>
      <c r="D3" s="445"/>
      <c r="E3" s="445"/>
      <c r="F3" s="445"/>
      <c r="G3" s="445"/>
      <c r="H3" s="445"/>
      <c r="I3" s="445"/>
      <c r="J3" s="445"/>
      <c r="K3" s="445"/>
      <c r="L3"/>
      <c r="M3"/>
      <c r="N3"/>
      <c r="O3"/>
      <c r="P3"/>
      <c r="Q3"/>
      <c r="R3"/>
      <c r="S3"/>
      <c r="T3"/>
      <c r="U3"/>
      <c r="V3"/>
      <c r="W3"/>
      <c r="X3"/>
      <c r="Y3"/>
      <c r="Z3"/>
      <c r="AA3"/>
    </row>
    <row r="4" spans="1:27" ht="56.25">
      <c r="A4" s="444" t="s">
        <v>2</v>
      </c>
      <c r="B4" s="444"/>
      <c r="C4" s="444"/>
      <c r="D4" s="444"/>
      <c r="E4" s="444"/>
      <c r="F4" s="153" t="s">
        <v>3</v>
      </c>
      <c r="G4" s="153" t="s">
        <v>4</v>
      </c>
      <c r="H4" s="153" t="s">
        <v>5</v>
      </c>
      <c r="I4" s="153" t="s">
        <v>6</v>
      </c>
      <c r="J4" s="153" t="s">
        <v>24</v>
      </c>
      <c r="K4" s="153" t="s">
        <v>25</v>
      </c>
      <c r="L4"/>
      <c r="M4"/>
      <c r="N4"/>
      <c r="O4"/>
      <c r="P4"/>
      <c r="Q4"/>
      <c r="R4"/>
      <c r="S4"/>
      <c r="T4"/>
      <c r="U4"/>
      <c r="V4"/>
      <c r="W4"/>
      <c r="X4"/>
      <c r="Y4"/>
      <c r="Z4"/>
      <c r="AA4"/>
    </row>
    <row r="5" spans="1:27" ht="222.75" customHeight="1">
      <c r="A5" s="447" t="s">
        <v>138</v>
      </c>
      <c r="B5" s="447"/>
      <c r="C5" s="447"/>
      <c r="D5" s="447"/>
      <c r="E5" s="447"/>
      <c r="F5" s="154" t="s">
        <v>11</v>
      </c>
      <c r="G5" s="154" t="s">
        <v>29</v>
      </c>
      <c r="H5" s="155">
        <v>0.51</v>
      </c>
      <c r="I5" s="154">
        <v>2020</v>
      </c>
      <c r="J5" s="155"/>
      <c r="K5" s="156">
        <v>0.68</v>
      </c>
      <c r="L5" s="96" t="s">
        <v>338</v>
      </c>
      <c r="M5"/>
      <c r="N5"/>
      <c r="O5"/>
      <c r="P5"/>
      <c r="Q5"/>
      <c r="R5"/>
      <c r="S5"/>
      <c r="T5"/>
      <c r="U5"/>
      <c r="V5"/>
      <c r="W5"/>
      <c r="X5"/>
      <c r="Y5"/>
      <c r="Z5"/>
      <c r="AA5"/>
    </row>
    <row r="6" spans="1:27" ht="99" customHeight="1">
      <c r="A6" s="447" t="s">
        <v>139</v>
      </c>
      <c r="B6" s="447"/>
      <c r="C6" s="447"/>
      <c r="D6" s="447"/>
      <c r="E6" s="447"/>
      <c r="F6" s="154" t="s">
        <v>11</v>
      </c>
      <c r="G6" s="154" t="s">
        <v>140</v>
      </c>
      <c r="H6" s="157">
        <v>0.27</v>
      </c>
      <c r="I6" s="158">
        <v>2020</v>
      </c>
      <c r="J6" s="157">
        <v>0.42</v>
      </c>
      <c r="K6" s="157">
        <v>0.43</v>
      </c>
      <c r="L6" s="97"/>
      <c r="M6"/>
      <c r="N6"/>
      <c r="O6"/>
      <c r="P6"/>
      <c r="Q6"/>
      <c r="R6"/>
      <c r="S6"/>
      <c r="T6"/>
      <c r="U6"/>
      <c r="V6"/>
      <c r="W6"/>
      <c r="X6"/>
      <c r="Y6"/>
      <c r="Z6"/>
      <c r="AA6"/>
    </row>
    <row r="7" spans="1:27" ht="18.75">
      <c r="A7" s="421" t="s">
        <v>419</v>
      </c>
      <c r="B7" s="421"/>
      <c r="C7" s="421"/>
      <c r="D7" s="421"/>
      <c r="E7" s="421"/>
      <c r="F7" s="421"/>
      <c r="G7" s="421"/>
      <c r="H7" s="421"/>
      <c r="I7" s="421"/>
      <c r="J7" s="421"/>
      <c r="K7" s="421"/>
      <c r="L7"/>
      <c r="M7"/>
      <c r="N7"/>
      <c r="O7"/>
      <c r="P7"/>
      <c r="Q7"/>
      <c r="R7"/>
      <c r="S7"/>
      <c r="T7"/>
      <c r="U7"/>
      <c r="V7"/>
      <c r="W7"/>
      <c r="X7"/>
      <c r="Y7"/>
      <c r="Z7"/>
      <c r="AA7"/>
    </row>
    <row r="8" spans="1:27" ht="18.75">
      <c r="A8" s="443" t="s">
        <v>1</v>
      </c>
      <c r="B8" s="443"/>
      <c r="C8" s="443"/>
      <c r="D8" s="443"/>
      <c r="E8" s="443"/>
      <c r="F8" s="443"/>
      <c r="G8" s="443"/>
      <c r="H8" s="443"/>
      <c r="I8" s="443"/>
      <c r="J8" s="443"/>
      <c r="K8" s="443"/>
      <c r="L8"/>
      <c r="M8"/>
      <c r="N8"/>
      <c r="O8"/>
      <c r="P8"/>
      <c r="Q8"/>
      <c r="R8"/>
      <c r="S8"/>
      <c r="T8"/>
      <c r="U8"/>
      <c r="V8"/>
      <c r="W8"/>
      <c r="X8"/>
      <c r="Y8"/>
      <c r="Z8"/>
      <c r="AA8"/>
    </row>
    <row r="9" spans="1:27" ht="15.75" customHeight="1">
      <c r="A9" s="414" t="s">
        <v>214</v>
      </c>
      <c r="B9" s="414"/>
      <c r="C9" s="414"/>
      <c r="D9" s="446" t="s">
        <v>206</v>
      </c>
      <c r="E9" s="446"/>
      <c r="F9" s="446"/>
      <c r="G9" s="446"/>
      <c r="H9" s="446"/>
      <c r="I9" s="446"/>
      <c r="J9" s="446"/>
      <c r="K9" s="446"/>
      <c r="L9"/>
      <c r="M9"/>
      <c r="N9"/>
      <c r="O9"/>
      <c r="P9"/>
      <c r="Q9"/>
      <c r="R9"/>
      <c r="S9"/>
      <c r="T9"/>
      <c r="U9"/>
      <c r="V9"/>
      <c r="W9"/>
      <c r="X9"/>
      <c r="Y9"/>
      <c r="Z9"/>
      <c r="AA9"/>
    </row>
    <row r="10" spans="1:27" ht="18.75">
      <c r="A10" s="414" t="s">
        <v>141</v>
      </c>
      <c r="B10" s="414"/>
      <c r="C10" s="414"/>
      <c r="D10" s="414"/>
      <c r="E10" s="414"/>
      <c r="F10" s="414"/>
      <c r="G10" s="414"/>
      <c r="H10" s="414"/>
      <c r="I10" s="414"/>
      <c r="J10" s="414"/>
      <c r="K10" s="414"/>
      <c r="L10"/>
      <c r="M10"/>
      <c r="N10"/>
      <c r="O10"/>
      <c r="P10"/>
      <c r="Q10"/>
      <c r="R10"/>
      <c r="S10"/>
      <c r="T10"/>
      <c r="U10"/>
      <c r="V10"/>
      <c r="W10"/>
      <c r="X10"/>
      <c r="Y10"/>
      <c r="Z10"/>
      <c r="AA10"/>
    </row>
    <row r="11" spans="1:27" ht="15.75" customHeight="1">
      <c r="A11" s="159" t="s">
        <v>35</v>
      </c>
      <c r="B11" s="160" t="s">
        <v>3</v>
      </c>
      <c r="C11" s="160" t="s">
        <v>4</v>
      </c>
      <c r="D11" s="415" t="s">
        <v>5</v>
      </c>
      <c r="E11" s="415"/>
      <c r="F11" s="160" t="s">
        <v>6</v>
      </c>
      <c r="G11" s="160" t="s">
        <v>36</v>
      </c>
      <c r="H11" s="415" t="s">
        <v>37</v>
      </c>
      <c r="I11" s="415"/>
      <c r="J11" s="415"/>
      <c r="K11" s="415"/>
      <c r="L11"/>
      <c r="M11"/>
      <c r="N11"/>
      <c r="O11"/>
      <c r="P11"/>
      <c r="Q11"/>
      <c r="R11"/>
      <c r="S11"/>
      <c r="T11"/>
      <c r="U11"/>
      <c r="V11"/>
      <c r="W11"/>
      <c r="X11"/>
      <c r="Y11"/>
      <c r="Z11"/>
      <c r="AA11"/>
    </row>
    <row r="12" spans="1:27" ht="273" customHeight="1">
      <c r="A12" s="161" t="s">
        <v>417</v>
      </c>
      <c r="B12" s="154" t="s">
        <v>142</v>
      </c>
      <c r="C12" s="154" t="s">
        <v>29</v>
      </c>
      <c r="D12" s="413">
        <v>0.57999999999999996</v>
      </c>
      <c r="E12" s="413"/>
      <c r="F12" s="154">
        <v>2020</v>
      </c>
      <c r="G12" s="162"/>
      <c r="H12" s="453">
        <v>0.75</v>
      </c>
      <c r="I12" s="453"/>
      <c r="J12" s="453"/>
      <c r="K12" s="453"/>
      <c r="L12" s="65"/>
      <c r="M12"/>
      <c r="N12"/>
      <c r="O12"/>
      <c r="P12"/>
      <c r="Q12"/>
      <c r="R12"/>
      <c r="S12"/>
      <c r="T12"/>
      <c r="U12"/>
      <c r="V12"/>
      <c r="W12"/>
      <c r="X12"/>
      <c r="Y12"/>
      <c r="Z12"/>
      <c r="AA12"/>
    </row>
    <row r="13" spans="1:27" ht="15.95" customHeight="1">
      <c r="A13" s="418" t="s">
        <v>42</v>
      </c>
      <c r="B13" s="418"/>
      <c r="C13" s="418"/>
      <c r="D13" s="418" t="s">
        <v>43</v>
      </c>
      <c r="E13" s="418"/>
      <c r="F13" s="418"/>
      <c r="G13" s="419" t="s">
        <v>44</v>
      </c>
      <c r="H13" s="419"/>
      <c r="I13" s="419"/>
      <c r="J13" s="419"/>
      <c r="K13" s="419"/>
      <c r="L13"/>
      <c r="M13"/>
      <c r="N13"/>
      <c r="O13"/>
      <c r="P13"/>
      <c r="Q13"/>
      <c r="R13"/>
      <c r="S13"/>
      <c r="T13"/>
      <c r="U13"/>
      <c r="V13"/>
      <c r="W13"/>
      <c r="X13"/>
      <c r="Y13"/>
      <c r="Z13"/>
      <c r="AA13"/>
    </row>
    <row r="14" spans="1:27" ht="18.75">
      <c r="A14" s="418"/>
      <c r="B14" s="418"/>
      <c r="C14" s="418"/>
      <c r="D14" s="418"/>
      <c r="E14" s="418"/>
      <c r="F14" s="418"/>
      <c r="G14" s="163">
        <v>2024</v>
      </c>
      <c r="H14" s="419">
        <v>2025</v>
      </c>
      <c r="I14" s="419"/>
      <c r="J14" s="419"/>
      <c r="K14" s="419"/>
      <c r="L14"/>
      <c r="M14"/>
      <c r="N14"/>
      <c r="O14"/>
      <c r="P14"/>
      <c r="Q14"/>
      <c r="R14"/>
      <c r="S14"/>
      <c r="T14"/>
      <c r="U14"/>
      <c r="V14"/>
      <c r="W14"/>
      <c r="X14"/>
      <c r="Y14"/>
      <c r="Z14"/>
      <c r="AA14"/>
    </row>
    <row r="15" spans="1:27" ht="18.75">
      <c r="A15" s="412"/>
      <c r="B15" s="412"/>
      <c r="C15" s="412"/>
      <c r="D15" s="412"/>
      <c r="E15" s="412"/>
      <c r="F15" s="412"/>
      <c r="G15" s="164">
        <f>G18+G19+G20+G21+G22+G23+G24+G25+G26+G27+G28+G29+G30</f>
        <v>3770</v>
      </c>
      <c r="H15" s="417">
        <f>H18+H19+H20+H21+H22+H23+H24+H25+H26+H27+H28+H29+H30</f>
        <v>0</v>
      </c>
      <c r="I15" s="417">
        <f t="shared" ref="I15:K15" si="0">I18+I19+I20+I21+I22+I23+I24+I25+I26+I27+I28+I29+I30</f>
        <v>0</v>
      </c>
      <c r="J15" s="417">
        <f t="shared" si="0"/>
        <v>0</v>
      </c>
      <c r="K15" s="417">
        <f t="shared" si="0"/>
        <v>0</v>
      </c>
      <c r="L15"/>
      <c r="M15"/>
      <c r="N15"/>
      <c r="O15"/>
      <c r="P15"/>
      <c r="Q15"/>
      <c r="R15"/>
      <c r="S15"/>
      <c r="T15"/>
      <c r="U15"/>
      <c r="V15"/>
      <c r="W15"/>
      <c r="X15"/>
      <c r="Y15"/>
      <c r="Z15"/>
      <c r="AA15"/>
    </row>
    <row r="16" spans="1:27" ht="56.25">
      <c r="A16" s="165" t="s">
        <v>45</v>
      </c>
      <c r="B16" s="165" t="s">
        <v>46</v>
      </c>
      <c r="C16" s="165" t="s">
        <v>47</v>
      </c>
      <c r="D16" s="165" t="s">
        <v>143</v>
      </c>
      <c r="E16" s="165" t="s">
        <v>49</v>
      </c>
      <c r="F16" s="165" t="s">
        <v>43</v>
      </c>
      <c r="G16" s="439" t="s">
        <v>50</v>
      </c>
      <c r="H16" s="439"/>
      <c r="I16" s="439"/>
      <c r="J16" s="439"/>
      <c r="K16" s="439"/>
      <c r="L16"/>
      <c r="M16"/>
      <c r="N16"/>
      <c r="O16"/>
      <c r="P16"/>
      <c r="Q16"/>
      <c r="R16"/>
      <c r="S16"/>
      <c r="T16"/>
      <c r="U16"/>
      <c r="V16"/>
      <c r="W16"/>
      <c r="X16"/>
      <c r="Y16"/>
      <c r="Z16"/>
      <c r="AA16"/>
    </row>
    <row r="17" spans="1:789" ht="18.75">
      <c r="A17" s="166"/>
      <c r="B17" s="165"/>
      <c r="C17" s="165"/>
      <c r="D17" s="165"/>
      <c r="E17" s="167"/>
      <c r="F17" s="165"/>
      <c r="G17" s="165">
        <v>2024</v>
      </c>
      <c r="H17" s="439">
        <v>2025</v>
      </c>
      <c r="I17" s="439"/>
      <c r="J17" s="439"/>
      <c r="K17" s="439"/>
      <c r="L17"/>
      <c r="M17"/>
      <c r="N17"/>
      <c r="O17"/>
      <c r="P17"/>
      <c r="Q17"/>
      <c r="R17"/>
      <c r="S17"/>
      <c r="T17"/>
      <c r="U17"/>
      <c r="V17"/>
      <c r="W17"/>
      <c r="X17"/>
      <c r="Y17"/>
      <c r="Z17"/>
      <c r="AA17"/>
    </row>
    <row r="18" spans="1:789" ht="93.75" customHeight="1">
      <c r="A18" s="168" t="s">
        <v>386</v>
      </c>
      <c r="B18" s="436" t="s">
        <v>51</v>
      </c>
      <c r="C18" s="436" t="s">
        <v>145</v>
      </c>
      <c r="D18" s="436" t="s">
        <v>431</v>
      </c>
      <c r="E18" s="436" t="s">
        <v>255</v>
      </c>
      <c r="F18" s="169"/>
      <c r="G18" s="170"/>
      <c r="H18" s="451"/>
      <c r="I18" s="451"/>
      <c r="J18" s="451"/>
      <c r="K18" s="451"/>
      <c r="L18" s="46"/>
      <c r="M18"/>
      <c r="N18"/>
      <c r="O18"/>
      <c r="P18"/>
      <c r="Q18"/>
      <c r="R18"/>
      <c r="S18"/>
      <c r="T18"/>
      <c r="U18"/>
      <c r="V18"/>
      <c r="W18"/>
      <c r="X18"/>
      <c r="Y18"/>
      <c r="Z18"/>
      <c r="AA18"/>
    </row>
    <row r="19" spans="1:789" ht="93.75" customHeight="1">
      <c r="A19" s="171" t="s">
        <v>459</v>
      </c>
      <c r="B19" s="437"/>
      <c r="C19" s="437"/>
      <c r="D19" s="437"/>
      <c r="E19" s="437"/>
      <c r="F19" s="169"/>
      <c r="G19" s="170"/>
      <c r="H19" s="448"/>
      <c r="I19" s="449"/>
      <c r="J19" s="449"/>
      <c r="K19" s="450"/>
      <c r="L19" s="46"/>
      <c r="M19"/>
      <c r="N19"/>
      <c r="O19"/>
      <c r="P19"/>
      <c r="Q19"/>
      <c r="R19"/>
      <c r="S19"/>
      <c r="T19"/>
      <c r="U19"/>
      <c r="V19"/>
      <c r="W19"/>
      <c r="X19"/>
      <c r="Y19"/>
      <c r="Z19"/>
      <c r="AA19"/>
    </row>
    <row r="20" spans="1:789" ht="127.5" customHeight="1">
      <c r="A20" s="172" t="s">
        <v>387</v>
      </c>
      <c r="B20" s="436" t="s">
        <v>82</v>
      </c>
      <c r="C20" s="171" t="s">
        <v>309</v>
      </c>
      <c r="D20" s="171" t="s">
        <v>430</v>
      </c>
      <c r="E20" s="171" t="s">
        <v>429</v>
      </c>
      <c r="F20" s="169"/>
      <c r="G20" s="170"/>
      <c r="H20" s="448"/>
      <c r="I20" s="449"/>
      <c r="J20" s="449"/>
      <c r="K20" s="450"/>
      <c r="L20" s="46"/>
      <c r="M20"/>
      <c r="N20"/>
      <c r="O20"/>
      <c r="P20"/>
      <c r="Q20"/>
      <c r="R20"/>
      <c r="S20"/>
      <c r="T20"/>
      <c r="U20"/>
      <c r="V20"/>
      <c r="W20"/>
      <c r="X20"/>
      <c r="Y20"/>
      <c r="Z20"/>
      <c r="AA20"/>
    </row>
    <row r="21" spans="1:789" s="111" customFormat="1" ht="50.25" customHeight="1">
      <c r="A21" s="172" t="s">
        <v>467</v>
      </c>
      <c r="B21" s="437"/>
      <c r="C21" s="171" t="s">
        <v>83</v>
      </c>
      <c r="D21" s="171" t="s">
        <v>72</v>
      </c>
      <c r="E21" s="171" t="s">
        <v>270</v>
      </c>
      <c r="F21" s="171"/>
      <c r="G21" s="173"/>
      <c r="H21" s="452"/>
      <c r="I21" s="452"/>
      <c r="J21" s="452"/>
      <c r="K21" s="452"/>
      <c r="L21" s="114"/>
      <c r="M21" s="110"/>
      <c r="N21" s="110"/>
      <c r="O21" s="110"/>
      <c r="P21" s="110"/>
      <c r="Q21" s="110"/>
      <c r="R21" s="110"/>
      <c r="S21" s="110"/>
      <c r="T21" s="110"/>
      <c r="U21" s="110"/>
      <c r="V21" s="110"/>
      <c r="W21" s="110"/>
      <c r="X21" s="110"/>
      <c r="Y21" s="110"/>
      <c r="Z21" s="110"/>
      <c r="AA21" s="110"/>
    </row>
    <row r="22" spans="1:789" ht="136.5" customHeight="1">
      <c r="A22" s="172" t="s">
        <v>466</v>
      </c>
      <c r="B22" s="436" t="s">
        <v>51</v>
      </c>
      <c r="C22" s="171" t="s">
        <v>145</v>
      </c>
      <c r="D22" s="171" t="s">
        <v>432</v>
      </c>
      <c r="E22" s="171" t="s">
        <v>144</v>
      </c>
      <c r="F22" s="169"/>
      <c r="G22" s="170"/>
      <c r="H22" s="451"/>
      <c r="I22" s="451"/>
      <c r="J22" s="451"/>
      <c r="K22" s="451"/>
      <c r="L22"/>
      <c r="M22"/>
      <c r="N22"/>
      <c r="O22"/>
      <c r="P22"/>
      <c r="Q22"/>
      <c r="R22"/>
      <c r="S22"/>
      <c r="T22"/>
      <c r="U22"/>
      <c r="V22"/>
      <c r="W22"/>
      <c r="X22"/>
      <c r="Y22"/>
      <c r="Z22"/>
      <c r="AA22"/>
    </row>
    <row r="23" spans="1:789" s="113" customFormat="1" ht="62.25" customHeight="1">
      <c r="A23" s="172" t="s">
        <v>462</v>
      </c>
      <c r="B23" s="438"/>
      <c r="C23" s="171" t="s">
        <v>145</v>
      </c>
      <c r="D23" s="171" t="s">
        <v>72</v>
      </c>
      <c r="E23" s="171" t="s">
        <v>270</v>
      </c>
      <c r="F23" s="174"/>
      <c r="G23" s="175"/>
      <c r="H23" s="468"/>
      <c r="I23" s="468"/>
      <c r="J23" s="468"/>
      <c r="K23" s="468"/>
      <c r="L23" s="112"/>
      <c r="M23" s="112"/>
      <c r="N23" s="112"/>
      <c r="O23" s="112"/>
      <c r="P23" s="112"/>
      <c r="Q23" s="112"/>
      <c r="R23" s="112"/>
      <c r="S23" s="112"/>
      <c r="T23" s="112"/>
      <c r="U23" s="112"/>
      <c r="V23" s="112"/>
      <c r="W23" s="112"/>
      <c r="X23" s="112"/>
      <c r="Y23" s="112"/>
      <c r="Z23" s="112"/>
      <c r="AA23" s="112"/>
    </row>
    <row r="24" spans="1:789" s="113" customFormat="1" ht="47.25" customHeight="1">
      <c r="A24" s="172" t="s">
        <v>463</v>
      </c>
      <c r="B24" s="438"/>
      <c r="C24" s="171" t="s">
        <v>52</v>
      </c>
      <c r="D24" s="171" t="s">
        <v>72</v>
      </c>
      <c r="E24" s="171" t="s">
        <v>270</v>
      </c>
      <c r="F24" s="174"/>
      <c r="G24" s="176"/>
      <c r="H24" s="469"/>
      <c r="I24" s="469"/>
      <c r="J24" s="469"/>
      <c r="K24" s="469"/>
      <c r="L24" s="112"/>
      <c r="M24" s="112"/>
      <c r="N24" s="112"/>
      <c r="O24" s="112"/>
      <c r="P24" s="112"/>
      <c r="Q24" s="112"/>
      <c r="R24" s="112"/>
      <c r="S24" s="112"/>
      <c r="T24" s="112"/>
      <c r="U24" s="112"/>
      <c r="V24" s="112"/>
      <c r="W24" s="112"/>
      <c r="X24" s="112"/>
      <c r="Y24" s="112"/>
      <c r="Z24" s="112"/>
      <c r="AA24" s="112"/>
    </row>
    <row r="25" spans="1:789" s="111" customFormat="1" ht="37.5">
      <c r="A25" s="172" t="s">
        <v>464</v>
      </c>
      <c r="B25" s="438"/>
      <c r="C25" s="171" t="s">
        <v>52</v>
      </c>
      <c r="D25" s="171" t="s">
        <v>72</v>
      </c>
      <c r="E25" s="171" t="s">
        <v>270</v>
      </c>
      <c r="F25" s="171"/>
      <c r="G25" s="173"/>
      <c r="H25" s="452"/>
      <c r="I25" s="452"/>
      <c r="J25" s="452"/>
      <c r="K25" s="452"/>
      <c r="L25" s="109"/>
      <c r="M25" s="110"/>
      <c r="N25" s="110"/>
      <c r="O25" s="110"/>
      <c r="P25" s="110"/>
      <c r="Q25" s="110"/>
      <c r="R25" s="110"/>
      <c r="S25" s="110"/>
      <c r="T25" s="110"/>
      <c r="U25" s="110"/>
      <c r="V25" s="110"/>
      <c r="W25" s="110"/>
      <c r="X25" s="110"/>
      <c r="Y25" s="110"/>
      <c r="Z25" s="110"/>
      <c r="AA25" s="110"/>
    </row>
    <row r="26" spans="1:789" ht="77.25" customHeight="1">
      <c r="A26" s="177" t="s">
        <v>465</v>
      </c>
      <c r="B26" s="437"/>
      <c r="C26" s="178" t="s">
        <v>355</v>
      </c>
      <c r="D26" s="171" t="s">
        <v>291</v>
      </c>
      <c r="E26" s="171" t="s">
        <v>270</v>
      </c>
      <c r="F26" s="179"/>
      <c r="G26" s="180"/>
      <c r="H26" s="470"/>
      <c r="I26" s="470"/>
      <c r="J26" s="470"/>
      <c r="K26" s="470"/>
      <c r="L26"/>
      <c r="M26"/>
      <c r="N26"/>
      <c r="O26"/>
      <c r="P26"/>
      <c r="Q26"/>
      <c r="R26"/>
      <c r="S26"/>
      <c r="T26"/>
      <c r="U26"/>
      <c r="V26"/>
      <c r="W26"/>
      <c r="X26"/>
      <c r="Y26"/>
      <c r="Z26"/>
      <c r="AA26"/>
      <c r="ADA26" s="27"/>
      <c r="ADB26" s="27"/>
      <c r="ADC26" s="27"/>
      <c r="ADD26" s="27"/>
      <c r="ADE26" s="27"/>
      <c r="ADF26" s="27"/>
      <c r="ADG26" s="27"/>
      <c r="ADH26" s="27"/>
    </row>
    <row r="27" spans="1:789" s="34" customFormat="1" ht="78.75" customHeight="1">
      <c r="A27" s="161" t="s">
        <v>388</v>
      </c>
      <c r="B27" s="181" t="s">
        <v>82</v>
      </c>
      <c r="C27" s="182" t="s">
        <v>361</v>
      </c>
      <c r="D27" s="181" t="s">
        <v>339</v>
      </c>
      <c r="E27" s="182" t="s">
        <v>146</v>
      </c>
      <c r="F27" s="182"/>
      <c r="G27" s="183">
        <v>960</v>
      </c>
      <c r="H27" s="426"/>
      <c r="I27" s="426"/>
      <c r="J27" s="426"/>
      <c r="K27" s="426"/>
      <c r="L27" s="97"/>
      <c r="M27" s="95"/>
      <c r="N27" s="31"/>
      <c r="O27" s="31"/>
      <c r="P27" s="31"/>
      <c r="Q27" s="31"/>
      <c r="R27" s="31"/>
      <c r="S27" s="31"/>
      <c r="T27" s="31"/>
      <c r="U27" s="31"/>
      <c r="V27" s="31"/>
      <c r="W27" s="31"/>
      <c r="X27" s="31"/>
      <c r="Y27" s="31"/>
      <c r="Z27" s="31"/>
      <c r="AA27" s="31"/>
    </row>
    <row r="28" spans="1:789" s="34" customFormat="1" ht="95.25" customHeight="1">
      <c r="A28" s="161" t="s">
        <v>389</v>
      </c>
      <c r="B28" s="181" t="s">
        <v>82</v>
      </c>
      <c r="C28" s="182" t="s">
        <v>361</v>
      </c>
      <c r="D28" s="181" t="s">
        <v>339</v>
      </c>
      <c r="E28" s="182" t="s">
        <v>146</v>
      </c>
      <c r="F28" s="182"/>
      <c r="G28" s="183">
        <v>960</v>
      </c>
      <c r="H28" s="426"/>
      <c r="I28" s="426"/>
      <c r="J28" s="426"/>
      <c r="K28" s="426"/>
      <c r="L28" s="46"/>
      <c r="M28" s="95"/>
      <c r="N28" s="31"/>
      <c r="O28" s="31"/>
      <c r="P28" s="31"/>
      <c r="Q28" s="31"/>
      <c r="R28" s="31"/>
      <c r="S28" s="31"/>
      <c r="T28" s="31"/>
      <c r="U28" s="31"/>
      <c r="V28" s="31"/>
      <c r="W28" s="31"/>
      <c r="X28" s="31"/>
      <c r="Y28" s="31"/>
      <c r="Z28" s="31"/>
      <c r="AA28" s="31"/>
    </row>
    <row r="29" spans="1:789" s="34" customFormat="1" ht="76.5" customHeight="1">
      <c r="A29" s="161" t="s">
        <v>390</v>
      </c>
      <c r="B29" s="181" t="s">
        <v>82</v>
      </c>
      <c r="C29" s="182" t="s">
        <v>361</v>
      </c>
      <c r="D29" s="181" t="s">
        <v>339</v>
      </c>
      <c r="E29" s="182" t="s">
        <v>146</v>
      </c>
      <c r="F29" s="182"/>
      <c r="G29" s="183">
        <v>1050</v>
      </c>
      <c r="H29" s="426"/>
      <c r="I29" s="426"/>
      <c r="J29" s="426"/>
      <c r="K29" s="426"/>
      <c r="L29" s="98"/>
      <c r="M29" s="95"/>
      <c r="N29" s="31"/>
      <c r="O29" s="31"/>
      <c r="P29" s="31"/>
      <c r="Q29" s="31"/>
      <c r="R29" s="31"/>
      <c r="S29" s="31"/>
      <c r="T29" s="31"/>
      <c r="U29" s="31"/>
      <c r="V29" s="31"/>
      <c r="W29" s="31"/>
      <c r="X29" s="31"/>
      <c r="Y29" s="31"/>
      <c r="Z29" s="31"/>
      <c r="AA29" s="31"/>
    </row>
    <row r="30" spans="1:789" s="55" customFormat="1" ht="48" customHeight="1">
      <c r="A30" s="184" t="s">
        <v>418</v>
      </c>
      <c r="B30" s="185" t="s">
        <v>82</v>
      </c>
      <c r="C30" s="185" t="s">
        <v>361</v>
      </c>
      <c r="D30" s="185" t="s">
        <v>241</v>
      </c>
      <c r="E30" s="185" t="s">
        <v>146</v>
      </c>
      <c r="F30" s="185"/>
      <c r="G30" s="186">
        <v>800</v>
      </c>
      <c r="H30" s="471"/>
      <c r="I30" s="472"/>
      <c r="J30" s="472"/>
      <c r="K30" s="473"/>
      <c r="L30" s="61"/>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row>
    <row r="31" spans="1:789" s="121" customFormat="1" ht="15.95" customHeight="1">
      <c r="A31" s="187" t="s">
        <v>474</v>
      </c>
      <c r="B31" s="188"/>
      <c r="C31" s="188"/>
      <c r="D31" s="188"/>
      <c r="E31" s="188"/>
      <c r="F31" s="188"/>
      <c r="G31" s="188"/>
      <c r="H31" s="440"/>
      <c r="I31" s="441"/>
      <c r="J31" s="441"/>
      <c r="K31" s="442"/>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c r="IW31" s="120"/>
      <c r="IX31" s="120"/>
      <c r="IY31" s="120"/>
      <c r="IZ31" s="120"/>
      <c r="JA31" s="120"/>
      <c r="JB31" s="120"/>
      <c r="JC31" s="120"/>
      <c r="JD31" s="120"/>
      <c r="JE31" s="120"/>
      <c r="JF31" s="120"/>
      <c r="JG31" s="120"/>
      <c r="JH31" s="120"/>
      <c r="JI31" s="120"/>
      <c r="JJ31" s="120"/>
      <c r="JK31" s="120"/>
      <c r="JL31" s="120"/>
      <c r="JM31" s="120"/>
      <c r="JN31" s="120"/>
      <c r="JO31" s="120"/>
      <c r="JP31" s="120"/>
      <c r="JQ31" s="120"/>
      <c r="JR31" s="120"/>
      <c r="JS31" s="120"/>
      <c r="JT31" s="120"/>
      <c r="JU31" s="120"/>
      <c r="JV31" s="120"/>
      <c r="JW31" s="120"/>
      <c r="JX31" s="120"/>
      <c r="JY31" s="120"/>
      <c r="JZ31" s="120"/>
      <c r="KA31" s="120"/>
      <c r="KB31" s="120"/>
      <c r="KC31" s="120"/>
      <c r="KD31" s="120"/>
      <c r="KE31" s="120"/>
      <c r="KF31" s="120"/>
      <c r="KG31" s="120"/>
      <c r="KH31" s="120"/>
      <c r="KI31" s="120"/>
      <c r="KJ31" s="120"/>
      <c r="KK31" s="120"/>
      <c r="KL31" s="120"/>
      <c r="KM31" s="120"/>
      <c r="KN31" s="120"/>
      <c r="KO31" s="120"/>
      <c r="KP31" s="120"/>
      <c r="KQ31" s="120"/>
      <c r="KR31" s="120"/>
      <c r="KS31" s="120"/>
      <c r="KT31" s="120"/>
      <c r="KU31" s="120"/>
      <c r="KV31" s="120"/>
      <c r="KW31" s="120"/>
      <c r="KX31" s="120"/>
      <c r="KY31" s="120"/>
      <c r="KZ31" s="120"/>
      <c r="LA31" s="120"/>
      <c r="LB31" s="120"/>
      <c r="LC31" s="120"/>
      <c r="LD31" s="120"/>
      <c r="LE31" s="120"/>
      <c r="LF31" s="120"/>
      <c r="LG31" s="120"/>
      <c r="LH31" s="120"/>
      <c r="LI31" s="120"/>
      <c r="LJ31" s="120"/>
      <c r="LK31" s="120"/>
      <c r="LL31" s="120"/>
      <c r="LM31" s="120"/>
      <c r="LN31" s="120"/>
      <c r="LO31" s="120"/>
      <c r="LP31" s="120"/>
      <c r="LQ31" s="120"/>
      <c r="LR31" s="120"/>
      <c r="LS31" s="120"/>
      <c r="LT31" s="120"/>
      <c r="LU31" s="120"/>
      <c r="LV31" s="120"/>
      <c r="LW31" s="120"/>
      <c r="LX31" s="120"/>
      <c r="LY31" s="120"/>
      <c r="LZ31" s="120"/>
      <c r="MA31" s="120"/>
      <c r="MB31" s="120"/>
      <c r="MC31" s="120"/>
      <c r="MD31" s="120"/>
      <c r="ME31" s="120"/>
      <c r="MF31" s="120"/>
      <c r="MG31" s="120"/>
      <c r="MH31" s="120"/>
      <c r="MI31" s="120"/>
      <c r="MJ31" s="120"/>
      <c r="MK31" s="120"/>
      <c r="ML31" s="120"/>
      <c r="MM31" s="120"/>
      <c r="MN31" s="120"/>
      <c r="MO31" s="120"/>
      <c r="MP31" s="120"/>
      <c r="MQ31" s="120"/>
      <c r="MR31" s="120"/>
      <c r="MS31" s="120"/>
      <c r="MT31" s="120"/>
      <c r="MU31" s="120"/>
      <c r="MV31" s="120"/>
      <c r="MW31" s="120"/>
      <c r="MX31" s="120"/>
      <c r="MY31" s="120"/>
      <c r="MZ31" s="120"/>
      <c r="NA31" s="120"/>
      <c r="NB31" s="120"/>
      <c r="NC31" s="120"/>
      <c r="ND31" s="120"/>
      <c r="NE31" s="120"/>
      <c r="NF31" s="120"/>
      <c r="NG31" s="120"/>
      <c r="NH31" s="120"/>
      <c r="NI31" s="120"/>
      <c r="NJ31" s="120"/>
      <c r="NK31" s="120"/>
      <c r="NL31" s="120"/>
      <c r="NM31" s="120"/>
      <c r="NN31" s="120"/>
      <c r="NO31" s="120"/>
      <c r="NP31" s="120"/>
      <c r="NQ31" s="120"/>
      <c r="NR31" s="120"/>
      <c r="NS31" s="120"/>
      <c r="NT31" s="120"/>
      <c r="NU31" s="120"/>
      <c r="NV31" s="120"/>
      <c r="NW31" s="120"/>
      <c r="NX31" s="120"/>
      <c r="NY31" s="120"/>
      <c r="NZ31" s="120"/>
      <c r="OA31" s="120"/>
      <c r="OB31" s="120"/>
      <c r="OC31" s="120"/>
      <c r="OD31" s="120"/>
      <c r="OE31" s="120"/>
      <c r="OF31" s="120"/>
      <c r="OG31" s="120"/>
      <c r="OH31" s="120"/>
      <c r="OI31" s="120"/>
      <c r="OJ31" s="120"/>
      <c r="OK31" s="120"/>
      <c r="OL31" s="120"/>
      <c r="OM31" s="120"/>
      <c r="ON31" s="120"/>
      <c r="OO31" s="120"/>
      <c r="OP31" s="120"/>
      <c r="OQ31" s="120"/>
      <c r="OR31" s="120"/>
      <c r="OS31" s="120"/>
      <c r="OT31" s="120"/>
      <c r="OU31" s="120"/>
      <c r="OV31" s="120"/>
      <c r="OW31" s="120"/>
      <c r="OX31" s="120"/>
      <c r="OY31" s="120"/>
      <c r="OZ31" s="120"/>
      <c r="PA31" s="120"/>
      <c r="PB31" s="120"/>
      <c r="PC31" s="120"/>
      <c r="PD31" s="120"/>
      <c r="PE31" s="120"/>
      <c r="PF31" s="120"/>
      <c r="PG31" s="120"/>
      <c r="PH31" s="120"/>
      <c r="PI31" s="120"/>
      <c r="PJ31" s="120"/>
      <c r="PK31" s="120"/>
      <c r="PL31" s="120"/>
      <c r="PM31" s="120"/>
      <c r="PN31" s="120"/>
      <c r="PO31" s="120"/>
      <c r="PP31" s="120"/>
      <c r="PQ31" s="120"/>
      <c r="PR31" s="120"/>
      <c r="PS31" s="120"/>
      <c r="PT31" s="120"/>
      <c r="PU31" s="120"/>
      <c r="PV31" s="120"/>
      <c r="PW31" s="120"/>
      <c r="PX31" s="120"/>
      <c r="PY31" s="120"/>
      <c r="PZ31" s="120"/>
      <c r="QA31" s="120"/>
      <c r="QB31" s="120"/>
      <c r="QC31" s="120"/>
      <c r="QD31" s="120"/>
      <c r="QE31" s="120"/>
      <c r="QF31" s="120"/>
      <c r="QG31" s="120"/>
      <c r="QH31" s="120"/>
      <c r="QI31" s="120"/>
      <c r="QJ31" s="120"/>
      <c r="QK31" s="120"/>
      <c r="QL31" s="120"/>
      <c r="QM31" s="120"/>
      <c r="QN31" s="120"/>
      <c r="QO31" s="120"/>
      <c r="QP31" s="120"/>
      <c r="QQ31" s="120"/>
      <c r="QR31" s="120"/>
      <c r="QS31" s="120"/>
      <c r="QT31" s="120"/>
      <c r="QU31" s="120"/>
      <c r="QV31" s="120"/>
      <c r="QW31" s="120"/>
      <c r="QX31" s="120"/>
      <c r="QY31" s="120"/>
      <c r="QZ31" s="120"/>
      <c r="RA31" s="120"/>
      <c r="RB31" s="120"/>
      <c r="RC31" s="120"/>
      <c r="RD31" s="120"/>
      <c r="RE31" s="120"/>
      <c r="RF31" s="120"/>
      <c r="RG31" s="120"/>
      <c r="RH31" s="120"/>
      <c r="RI31" s="120"/>
      <c r="RJ31" s="120"/>
      <c r="RK31" s="120"/>
      <c r="RL31" s="120"/>
      <c r="RM31" s="120"/>
      <c r="RN31" s="120"/>
      <c r="RO31" s="120"/>
      <c r="RP31" s="120"/>
      <c r="RQ31" s="120"/>
      <c r="RR31" s="120"/>
      <c r="RS31" s="120"/>
      <c r="RT31" s="120"/>
      <c r="RU31" s="120"/>
      <c r="RV31" s="120"/>
      <c r="RW31" s="120"/>
      <c r="RX31" s="120"/>
      <c r="RY31" s="120"/>
      <c r="RZ31" s="120"/>
      <c r="SA31" s="120"/>
      <c r="SB31" s="120"/>
      <c r="SC31" s="120"/>
      <c r="SD31" s="120"/>
      <c r="SE31" s="120"/>
      <c r="SF31" s="120"/>
      <c r="SG31" s="120"/>
      <c r="SH31" s="120"/>
      <c r="SI31" s="120"/>
      <c r="SJ31" s="120"/>
      <c r="SK31" s="120"/>
      <c r="SL31" s="120"/>
      <c r="SM31" s="120"/>
      <c r="SN31" s="120"/>
      <c r="SO31" s="120"/>
      <c r="SP31" s="120"/>
      <c r="SQ31" s="120"/>
      <c r="SR31" s="120"/>
      <c r="SS31" s="120"/>
      <c r="ST31" s="120"/>
      <c r="SU31" s="120"/>
      <c r="SV31" s="120"/>
      <c r="SW31" s="120"/>
      <c r="SX31" s="120"/>
      <c r="SY31" s="120"/>
      <c r="SZ31" s="120"/>
      <c r="TA31" s="120"/>
      <c r="TB31" s="120"/>
      <c r="TC31" s="120"/>
      <c r="TD31" s="120"/>
      <c r="TE31" s="120"/>
      <c r="TF31" s="120"/>
      <c r="TG31" s="120"/>
      <c r="TH31" s="120"/>
      <c r="TI31" s="120"/>
      <c r="TJ31" s="120"/>
      <c r="TK31" s="120"/>
      <c r="TL31" s="120"/>
      <c r="TM31" s="120"/>
      <c r="TN31" s="120"/>
      <c r="TO31" s="120"/>
      <c r="TP31" s="120"/>
      <c r="TQ31" s="120"/>
      <c r="TR31" s="120"/>
      <c r="TS31" s="120"/>
      <c r="TT31" s="120"/>
      <c r="TU31" s="120"/>
      <c r="TV31" s="120"/>
      <c r="TW31" s="120"/>
      <c r="TX31" s="120"/>
      <c r="TY31" s="120"/>
      <c r="TZ31" s="120"/>
      <c r="UA31" s="120"/>
      <c r="UB31" s="120"/>
      <c r="UC31" s="120"/>
      <c r="UD31" s="120"/>
      <c r="UE31" s="120"/>
      <c r="UF31" s="120"/>
      <c r="UG31" s="120"/>
      <c r="UH31" s="120"/>
      <c r="UI31" s="120"/>
      <c r="UJ31" s="120"/>
      <c r="UK31" s="120"/>
      <c r="UL31" s="120"/>
      <c r="UM31" s="120"/>
      <c r="UN31" s="120"/>
      <c r="UO31" s="120"/>
      <c r="UP31" s="120"/>
      <c r="UQ31" s="120"/>
      <c r="UR31" s="120"/>
      <c r="US31" s="120"/>
      <c r="UT31" s="120"/>
      <c r="UU31" s="120"/>
      <c r="UV31" s="120"/>
      <c r="UW31" s="120"/>
      <c r="UX31" s="120"/>
      <c r="UY31" s="120"/>
      <c r="UZ31" s="120"/>
      <c r="VA31" s="120"/>
      <c r="VB31" s="120"/>
      <c r="VC31" s="120"/>
      <c r="VD31" s="120"/>
      <c r="VE31" s="120"/>
      <c r="VF31" s="120"/>
      <c r="VG31" s="120"/>
      <c r="VH31" s="120"/>
      <c r="VI31" s="120"/>
      <c r="VJ31" s="120"/>
      <c r="VK31" s="120"/>
      <c r="VL31" s="120"/>
      <c r="VM31" s="120"/>
      <c r="VN31" s="120"/>
      <c r="VO31" s="120"/>
      <c r="VP31" s="120"/>
      <c r="VQ31" s="120"/>
      <c r="VR31" s="120"/>
      <c r="VS31" s="120"/>
      <c r="VT31" s="120"/>
      <c r="VU31" s="120"/>
      <c r="VV31" s="120"/>
      <c r="VW31" s="120"/>
      <c r="VX31" s="120"/>
      <c r="VY31" s="120"/>
      <c r="VZ31" s="120"/>
      <c r="WA31" s="120"/>
      <c r="WB31" s="120"/>
      <c r="WC31" s="120"/>
      <c r="WD31" s="120"/>
      <c r="WE31" s="120"/>
      <c r="WF31" s="120"/>
      <c r="WG31" s="120"/>
      <c r="WH31" s="120"/>
      <c r="WI31" s="120"/>
      <c r="WJ31" s="120"/>
      <c r="WK31" s="120"/>
      <c r="WL31" s="120"/>
      <c r="WM31" s="120"/>
      <c r="WN31" s="120"/>
      <c r="WO31" s="120"/>
      <c r="WP31" s="120"/>
      <c r="WQ31" s="120"/>
      <c r="WR31" s="120"/>
      <c r="WS31" s="120"/>
      <c r="WT31" s="120"/>
      <c r="WU31" s="120"/>
      <c r="WV31" s="120"/>
      <c r="WW31" s="120"/>
      <c r="WX31" s="120"/>
      <c r="WY31" s="120"/>
      <c r="WZ31" s="120"/>
      <c r="XA31" s="120"/>
      <c r="XB31" s="120"/>
      <c r="XC31" s="120"/>
      <c r="XD31" s="120"/>
      <c r="XE31" s="120"/>
      <c r="XF31" s="120"/>
      <c r="XG31" s="120"/>
      <c r="XH31" s="120"/>
      <c r="XI31" s="120"/>
      <c r="XJ31" s="120"/>
      <c r="XK31" s="120"/>
      <c r="XL31" s="120"/>
      <c r="XM31" s="120"/>
      <c r="XN31" s="120"/>
      <c r="XO31" s="120"/>
      <c r="XP31" s="120"/>
      <c r="XQ31" s="120"/>
      <c r="XR31" s="120"/>
      <c r="XS31" s="120"/>
      <c r="XT31" s="120"/>
      <c r="XU31" s="120"/>
      <c r="XV31" s="120"/>
      <c r="XW31" s="120"/>
      <c r="XX31" s="120"/>
      <c r="XY31" s="120"/>
      <c r="XZ31" s="120"/>
      <c r="YA31" s="120"/>
      <c r="YB31" s="120"/>
      <c r="YC31" s="120"/>
      <c r="YD31" s="120"/>
      <c r="YE31" s="120"/>
      <c r="YF31" s="120"/>
      <c r="YG31" s="120"/>
      <c r="YH31" s="120"/>
      <c r="YI31" s="120"/>
      <c r="YJ31" s="120"/>
      <c r="YK31" s="120"/>
      <c r="YL31" s="120"/>
      <c r="YM31" s="120"/>
      <c r="YN31" s="120"/>
      <c r="YO31" s="120"/>
      <c r="YP31" s="120"/>
      <c r="YQ31" s="120"/>
      <c r="YR31" s="120"/>
      <c r="YS31" s="120"/>
      <c r="YT31" s="120"/>
      <c r="YU31" s="120"/>
      <c r="YV31" s="120"/>
      <c r="YW31" s="120"/>
      <c r="YX31" s="120"/>
      <c r="YY31" s="120"/>
      <c r="YZ31" s="120"/>
      <c r="ZA31" s="120"/>
      <c r="ZB31" s="120"/>
      <c r="ZC31" s="120"/>
      <c r="ZD31" s="120"/>
      <c r="ZE31" s="120"/>
      <c r="ZF31" s="120"/>
      <c r="ZG31" s="120"/>
      <c r="ZH31" s="120"/>
      <c r="ZI31" s="120"/>
      <c r="ZJ31" s="120"/>
      <c r="ZK31" s="120"/>
      <c r="ZL31" s="120"/>
      <c r="ZM31" s="120"/>
      <c r="ZN31" s="120"/>
      <c r="ZO31" s="120"/>
      <c r="ZP31" s="120"/>
      <c r="ZQ31" s="120"/>
      <c r="ZR31" s="120"/>
      <c r="ZS31" s="120"/>
      <c r="ZT31" s="120"/>
      <c r="ZU31" s="120"/>
      <c r="ZV31" s="120"/>
      <c r="ZW31" s="120"/>
      <c r="ZX31" s="120"/>
      <c r="ZY31" s="120"/>
      <c r="ZZ31" s="120"/>
      <c r="AAA31" s="120"/>
      <c r="AAB31" s="120"/>
      <c r="AAC31" s="120"/>
      <c r="AAD31" s="120"/>
      <c r="AAE31" s="120"/>
      <c r="AAF31" s="120"/>
      <c r="AAG31" s="120"/>
      <c r="AAH31" s="120"/>
      <c r="AAI31" s="120"/>
      <c r="AAJ31" s="120"/>
      <c r="AAK31" s="120"/>
      <c r="AAL31" s="120"/>
      <c r="AAM31" s="120"/>
      <c r="AAN31" s="120"/>
      <c r="AAO31" s="120"/>
      <c r="AAP31" s="120"/>
      <c r="AAQ31" s="120"/>
      <c r="AAR31" s="120"/>
      <c r="AAS31" s="120"/>
      <c r="AAT31" s="120"/>
      <c r="AAU31" s="120"/>
      <c r="AAV31" s="120"/>
      <c r="AAW31" s="120"/>
      <c r="AAX31" s="120"/>
      <c r="AAY31" s="120"/>
      <c r="AAZ31" s="120"/>
      <c r="ABA31" s="120"/>
      <c r="ABB31" s="120"/>
      <c r="ABC31" s="120"/>
      <c r="ABD31" s="120"/>
      <c r="ABE31" s="120"/>
      <c r="ABF31" s="120"/>
      <c r="ABG31" s="120"/>
      <c r="ABH31" s="120"/>
      <c r="ABI31" s="120"/>
      <c r="ABJ31" s="120"/>
      <c r="ABK31" s="120"/>
      <c r="ABL31" s="120"/>
      <c r="ABM31" s="120"/>
      <c r="ABN31" s="120"/>
      <c r="ABO31" s="120"/>
      <c r="ABP31" s="120"/>
      <c r="ABQ31" s="120"/>
      <c r="ABR31" s="120"/>
      <c r="ABS31" s="120"/>
      <c r="ABT31" s="120"/>
      <c r="ABU31" s="120"/>
      <c r="ABV31" s="120"/>
      <c r="ABW31" s="120"/>
      <c r="ABX31" s="120"/>
      <c r="ABY31" s="120"/>
      <c r="ABZ31" s="120"/>
      <c r="ACA31" s="120"/>
      <c r="ACB31" s="120"/>
      <c r="ACC31" s="120"/>
      <c r="ACD31" s="120"/>
      <c r="ACE31" s="120"/>
      <c r="ACF31" s="120"/>
      <c r="ACG31" s="120"/>
      <c r="ACH31" s="120"/>
      <c r="ACI31" s="120"/>
      <c r="ACJ31" s="120"/>
      <c r="ACK31" s="120"/>
      <c r="ACL31" s="120"/>
      <c r="ACM31" s="120"/>
      <c r="ACN31" s="120"/>
      <c r="ACO31" s="120"/>
      <c r="ACP31" s="120"/>
      <c r="ACQ31" s="120"/>
      <c r="ACR31" s="120"/>
      <c r="ACS31" s="120"/>
      <c r="ACT31" s="120"/>
      <c r="ACU31" s="120"/>
      <c r="ACV31" s="120"/>
      <c r="ACW31" s="120"/>
      <c r="ACX31" s="120"/>
      <c r="ACY31" s="120"/>
      <c r="ACZ31" s="120"/>
      <c r="ADA31" s="120"/>
      <c r="ADB31" s="120"/>
      <c r="ADC31" s="120"/>
      <c r="ADD31" s="120"/>
      <c r="ADE31" s="120"/>
      <c r="ADF31" s="120"/>
      <c r="ADG31" s="120"/>
      <c r="ADH31" s="120"/>
      <c r="ADI31" s="120"/>
    </row>
    <row r="32" spans="1:789" ht="18.75">
      <c r="A32" s="443" t="s">
        <v>475</v>
      </c>
      <c r="B32" s="443"/>
      <c r="C32" s="443"/>
      <c r="D32" s="443"/>
      <c r="E32" s="443"/>
      <c r="F32" s="443"/>
      <c r="G32" s="443"/>
      <c r="H32" s="443"/>
      <c r="I32" s="443"/>
      <c r="J32" s="443"/>
      <c r="K32" s="443"/>
      <c r="ADA32" s="27"/>
      <c r="ADB32" s="27"/>
      <c r="ADC32" s="27"/>
      <c r="ADD32" s="27"/>
      <c r="ADE32" s="27"/>
      <c r="ADF32" s="27"/>
      <c r="ADG32" s="27"/>
      <c r="ADH32" s="27"/>
      <c r="ADI32" s="27"/>
    </row>
    <row r="33" spans="1:789" ht="18.75">
      <c r="A33" s="414" t="s">
        <v>214</v>
      </c>
      <c r="B33" s="414"/>
      <c r="C33" s="414"/>
      <c r="D33" s="414" t="s">
        <v>206</v>
      </c>
      <c r="E33" s="414"/>
      <c r="F33" s="414"/>
      <c r="G33" s="414"/>
      <c r="H33" s="414"/>
      <c r="I33" s="414"/>
      <c r="J33" s="414"/>
      <c r="K33" s="414"/>
      <c r="ADA33" s="27"/>
      <c r="ADB33" s="27"/>
      <c r="ADC33" s="27"/>
      <c r="ADD33" s="27"/>
      <c r="ADE33" s="27"/>
      <c r="ADF33" s="27"/>
      <c r="ADG33" s="27"/>
      <c r="ADH33" s="27"/>
      <c r="ADI33" s="27"/>
    </row>
    <row r="34" spans="1:789" ht="18.75">
      <c r="A34" s="414" t="s">
        <v>141</v>
      </c>
      <c r="B34" s="414"/>
      <c r="C34" s="414"/>
      <c r="D34" s="414"/>
      <c r="E34" s="414"/>
      <c r="F34" s="414"/>
      <c r="G34" s="414"/>
      <c r="H34" s="414"/>
      <c r="I34" s="414"/>
      <c r="J34" s="414"/>
      <c r="K34" s="414"/>
      <c r="ADA34" s="27"/>
      <c r="ADB34" s="27"/>
      <c r="ADC34" s="27"/>
      <c r="ADD34" s="27"/>
      <c r="ADE34" s="27"/>
      <c r="ADF34" s="27"/>
      <c r="ADG34" s="27"/>
      <c r="ADH34" s="27"/>
      <c r="ADI34" s="27"/>
    </row>
    <row r="35" spans="1:789" ht="42.75" customHeight="1">
      <c r="A35" s="159" t="s">
        <v>35</v>
      </c>
      <c r="B35" s="160" t="s">
        <v>3</v>
      </c>
      <c r="C35" s="160" t="s">
        <v>4</v>
      </c>
      <c r="D35" s="462" t="s">
        <v>5</v>
      </c>
      <c r="E35" s="463"/>
      <c r="F35" s="160" t="s">
        <v>6</v>
      </c>
      <c r="G35" s="160" t="s">
        <v>36</v>
      </c>
      <c r="H35" s="462" t="s">
        <v>37</v>
      </c>
      <c r="I35" s="464"/>
      <c r="J35" s="464"/>
      <c r="K35" s="463"/>
      <c r="L35"/>
      <c r="M35"/>
      <c r="N35"/>
      <c r="O35"/>
      <c r="P35"/>
      <c r="Q35"/>
      <c r="R35"/>
      <c r="S35"/>
      <c r="T35"/>
      <c r="U35"/>
      <c r="V35"/>
      <c r="W35"/>
      <c r="X35"/>
      <c r="Y35"/>
      <c r="Z35"/>
      <c r="AA35"/>
    </row>
    <row r="36" spans="1:789" ht="49.5" customHeight="1">
      <c r="A36" s="189" t="s">
        <v>147</v>
      </c>
      <c r="B36" s="154" t="s">
        <v>142</v>
      </c>
      <c r="C36" s="154" t="s">
        <v>29</v>
      </c>
      <c r="D36" s="434">
        <v>0.3</v>
      </c>
      <c r="E36" s="435"/>
      <c r="F36" s="154">
        <v>2020</v>
      </c>
      <c r="G36" s="157"/>
      <c r="H36" s="465">
        <v>0.65</v>
      </c>
      <c r="I36" s="466"/>
      <c r="J36" s="466"/>
      <c r="K36" s="467"/>
      <c r="L36" s="46"/>
      <c r="M36"/>
      <c r="N36"/>
      <c r="O36"/>
      <c r="P36"/>
      <c r="Q36"/>
      <c r="R36"/>
      <c r="S36"/>
      <c r="T36"/>
      <c r="U36"/>
      <c r="V36"/>
      <c r="W36"/>
      <c r="X36"/>
      <c r="Y36"/>
      <c r="Z36"/>
      <c r="AA36"/>
    </row>
    <row r="37" spans="1:789" ht="61.5" customHeight="1">
      <c r="A37" s="418" t="s">
        <v>42</v>
      </c>
      <c r="B37" s="418"/>
      <c r="C37" s="418"/>
      <c r="D37" s="418" t="s">
        <v>43</v>
      </c>
      <c r="E37" s="418"/>
      <c r="F37" s="418"/>
      <c r="G37" s="459" t="s">
        <v>44</v>
      </c>
      <c r="H37" s="460"/>
      <c r="I37" s="460"/>
      <c r="J37" s="460"/>
      <c r="K37" s="461"/>
      <c r="L37"/>
      <c r="M37"/>
      <c r="N37"/>
      <c r="O37"/>
      <c r="P37"/>
      <c r="Q37"/>
      <c r="R37"/>
      <c r="S37"/>
      <c r="T37"/>
      <c r="U37"/>
      <c r="V37"/>
      <c r="W37"/>
      <c r="X37"/>
      <c r="Y37"/>
      <c r="Z37"/>
      <c r="AA37"/>
    </row>
    <row r="38" spans="1:789" ht="22.5" customHeight="1">
      <c r="A38" s="418"/>
      <c r="B38" s="418"/>
      <c r="C38" s="418"/>
      <c r="D38" s="418"/>
      <c r="E38" s="418"/>
      <c r="F38" s="418"/>
      <c r="G38" s="163">
        <v>2024</v>
      </c>
      <c r="H38" s="419">
        <v>2025</v>
      </c>
      <c r="I38" s="419"/>
      <c r="J38" s="419"/>
      <c r="K38" s="419"/>
      <c r="L38"/>
      <c r="M38"/>
      <c r="N38"/>
      <c r="O38"/>
      <c r="P38"/>
      <c r="Q38"/>
      <c r="R38"/>
      <c r="S38"/>
      <c r="T38"/>
      <c r="U38"/>
      <c r="V38"/>
      <c r="W38"/>
      <c r="X38"/>
      <c r="Y38"/>
      <c r="Z38"/>
      <c r="AA38"/>
    </row>
    <row r="39" spans="1:789" ht="22.5" customHeight="1">
      <c r="A39" s="412"/>
      <c r="B39" s="412"/>
      <c r="C39" s="412"/>
      <c r="D39" s="412"/>
      <c r="E39" s="412"/>
      <c r="F39" s="412"/>
      <c r="G39" s="164">
        <f>G42+G43+G44+G45+G46+G47+G48+G49+G50+G51+G52</f>
        <v>0</v>
      </c>
      <c r="H39" s="417">
        <f>H42+H43+H44+H45+H46+H47+H48+H49+H50+H51+H52</f>
        <v>4454</v>
      </c>
      <c r="I39" s="417">
        <f t="shared" ref="I39:K39" si="1">I42+I43+I44+I45+I46+I47+I48+I49+I50+I51+I52</f>
        <v>0</v>
      </c>
      <c r="J39" s="417">
        <f t="shared" si="1"/>
        <v>0</v>
      </c>
      <c r="K39" s="417">
        <f t="shared" si="1"/>
        <v>0</v>
      </c>
      <c r="L39"/>
      <c r="M39"/>
      <c r="N39"/>
      <c r="O39"/>
      <c r="P39"/>
      <c r="Q39"/>
      <c r="R39"/>
      <c r="S39"/>
      <c r="T39"/>
      <c r="U39"/>
      <c r="V39"/>
      <c r="W39"/>
      <c r="X39"/>
      <c r="Y39"/>
      <c r="Z39"/>
      <c r="AA39"/>
    </row>
    <row r="40" spans="1:789" ht="56.25">
      <c r="A40" s="165" t="s">
        <v>45</v>
      </c>
      <c r="B40" s="165" t="s">
        <v>46</v>
      </c>
      <c r="C40" s="165" t="s">
        <v>47</v>
      </c>
      <c r="D40" s="165" t="s">
        <v>143</v>
      </c>
      <c r="E40" s="165" t="s">
        <v>49</v>
      </c>
      <c r="F40" s="165" t="s">
        <v>43</v>
      </c>
      <c r="G40" s="439" t="s">
        <v>50</v>
      </c>
      <c r="H40" s="439"/>
      <c r="I40" s="439"/>
      <c r="J40" s="439"/>
      <c r="K40" s="439"/>
      <c r="L40"/>
      <c r="M40"/>
      <c r="N40"/>
      <c r="O40"/>
      <c r="P40"/>
      <c r="Q40"/>
      <c r="R40"/>
      <c r="S40"/>
      <c r="T40"/>
      <c r="U40"/>
      <c r="V40"/>
      <c r="W40"/>
      <c r="X40"/>
      <c r="Y40"/>
      <c r="Z40"/>
      <c r="AA40"/>
    </row>
    <row r="41" spans="1:789" ht="18.75">
      <c r="A41" s="166"/>
      <c r="B41" s="165"/>
      <c r="C41" s="165"/>
      <c r="D41" s="165"/>
      <c r="E41" s="167"/>
      <c r="F41" s="165"/>
      <c r="G41" s="165">
        <v>2024</v>
      </c>
      <c r="H41" s="439">
        <v>2025</v>
      </c>
      <c r="I41" s="439"/>
      <c r="J41" s="439"/>
      <c r="K41" s="439"/>
      <c r="L41"/>
      <c r="M41"/>
      <c r="N41"/>
      <c r="O41"/>
      <c r="P41"/>
      <c r="Q41"/>
      <c r="R41"/>
      <c r="S41"/>
      <c r="T41"/>
      <c r="U41"/>
      <c r="V41"/>
      <c r="W41"/>
      <c r="X41"/>
      <c r="Y41"/>
      <c r="Z41"/>
      <c r="AA41"/>
    </row>
    <row r="42" spans="1:789" ht="110.25" customHeight="1">
      <c r="A42" s="190" t="s">
        <v>391</v>
      </c>
      <c r="B42" s="191" t="s">
        <v>82</v>
      </c>
      <c r="C42" s="191" t="s">
        <v>83</v>
      </c>
      <c r="D42" s="191" t="s">
        <v>433</v>
      </c>
      <c r="E42" s="191" t="s">
        <v>148</v>
      </c>
      <c r="F42" s="192"/>
      <c r="G42" s="193"/>
      <c r="H42" s="416"/>
      <c r="I42" s="416"/>
      <c r="J42" s="416"/>
      <c r="K42" s="416"/>
      <c r="L42" s="97"/>
      <c r="M42"/>
      <c r="N42"/>
      <c r="O42"/>
      <c r="P42"/>
      <c r="Q42"/>
      <c r="R42"/>
      <c r="S42"/>
      <c r="T42"/>
      <c r="U42"/>
      <c r="V42"/>
      <c r="W42"/>
      <c r="X42"/>
      <c r="Y42"/>
      <c r="Z42"/>
      <c r="AA42"/>
    </row>
    <row r="43" spans="1:789" ht="79.5" customHeight="1">
      <c r="A43" s="190" t="s">
        <v>392</v>
      </c>
      <c r="B43" s="194" t="s">
        <v>82</v>
      </c>
      <c r="C43" s="194" t="s">
        <v>149</v>
      </c>
      <c r="D43" s="191" t="s">
        <v>434</v>
      </c>
      <c r="E43" s="191" t="s">
        <v>65</v>
      </c>
      <c r="F43" s="192"/>
      <c r="G43" s="193"/>
      <c r="H43" s="416"/>
      <c r="I43" s="416"/>
      <c r="J43" s="416"/>
      <c r="K43" s="416"/>
      <c r="L43" s="97"/>
      <c r="M43"/>
      <c r="N43"/>
      <c r="O43"/>
      <c r="P43"/>
      <c r="Q43"/>
      <c r="R43"/>
      <c r="S43"/>
      <c r="T43"/>
      <c r="U43"/>
      <c r="V43"/>
      <c r="W43"/>
      <c r="X43"/>
      <c r="Y43"/>
      <c r="Z43"/>
      <c r="AA43"/>
    </row>
    <row r="44" spans="1:789" ht="79.5" customHeight="1">
      <c r="A44" s="190" t="s">
        <v>393</v>
      </c>
      <c r="B44" s="194" t="s">
        <v>82</v>
      </c>
      <c r="C44" s="194" t="s">
        <v>435</v>
      </c>
      <c r="D44" s="191" t="s">
        <v>436</v>
      </c>
      <c r="E44" s="191" t="s">
        <v>437</v>
      </c>
      <c r="F44" s="192"/>
      <c r="G44" s="193"/>
      <c r="H44" s="416"/>
      <c r="I44" s="416"/>
      <c r="J44" s="416"/>
      <c r="K44" s="416"/>
      <c r="L44" s="97"/>
      <c r="M44"/>
      <c r="N44"/>
      <c r="O44"/>
      <c r="P44"/>
      <c r="Q44"/>
      <c r="R44"/>
      <c r="S44"/>
      <c r="T44"/>
      <c r="U44"/>
      <c r="V44"/>
      <c r="W44"/>
      <c r="X44"/>
      <c r="Y44"/>
      <c r="Z44"/>
      <c r="AA44"/>
    </row>
    <row r="45" spans="1:789" ht="88.5" customHeight="1">
      <c r="A45" s="190" t="s">
        <v>394</v>
      </c>
      <c r="B45" s="194" t="s">
        <v>82</v>
      </c>
      <c r="C45" s="191" t="s">
        <v>438</v>
      </c>
      <c r="D45" s="191" t="s">
        <v>439</v>
      </c>
      <c r="E45" s="191" t="s">
        <v>65</v>
      </c>
      <c r="F45" s="185"/>
      <c r="G45" s="193"/>
      <c r="H45" s="416"/>
      <c r="I45" s="416"/>
      <c r="J45" s="416"/>
      <c r="K45" s="416"/>
      <c r="L45" s="97"/>
      <c r="M45"/>
      <c r="N45"/>
      <c r="O45"/>
      <c r="P45"/>
      <c r="Q45"/>
      <c r="R45"/>
      <c r="S45"/>
      <c r="T45"/>
      <c r="U45"/>
      <c r="V45"/>
      <c r="W45"/>
      <c r="X45"/>
      <c r="Y45"/>
      <c r="Z45"/>
      <c r="AA45"/>
    </row>
    <row r="46" spans="1:789" ht="78" customHeight="1">
      <c r="A46" s="190" t="s">
        <v>395</v>
      </c>
      <c r="B46" s="191" t="s">
        <v>82</v>
      </c>
      <c r="C46" s="191" t="s">
        <v>440</v>
      </c>
      <c r="D46" s="191" t="s">
        <v>441</v>
      </c>
      <c r="E46" s="191" t="s">
        <v>148</v>
      </c>
      <c r="F46" s="185"/>
      <c r="G46" s="193"/>
      <c r="H46" s="416"/>
      <c r="I46" s="416"/>
      <c r="J46" s="416"/>
      <c r="K46" s="416"/>
      <c r="L46"/>
      <c r="M46"/>
      <c r="N46"/>
      <c r="O46"/>
      <c r="P46"/>
      <c r="Q46"/>
      <c r="R46"/>
      <c r="S46"/>
      <c r="T46"/>
      <c r="U46"/>
      <c r="V46"/>
      <c r="W46"/>
      <c r="X46"/>
      <c r="Y46"/>
      <c r="Z46"/>
      <c r="AA46"/>
    </row>
    <row r="47" spans="1:789" ht="86.25" customHeight="1">
      <c r="A47" s="195" t="s">
        <v>396</v>
      </c>
      <c r="B47" s="196" t="s">
        <v>82</v>
      </c>
      <c r="C47" s="196" t="s">
        <v>442</v>
      </c>
      <c r="D47" s="196" t="s">
        <v>439</v>
      </c>
      <c r="E47" s="196" t="s">
        <v>144</v>
      </c>
      <c r="F47" s="185"/>
      <c r="G47" s="193"/>
      <c r="H47" s="416"/>
      <c r="I47" s="416"/>
      <c r="J47" s="416"/>
      <c r="K47" s="416"/>
      <c r="L47" s="99"/>
      <c r="M47"/>
      <c r="N47"/>
      <c r="O47"/>
      <c r="P47"/>
      <c r="Q47"/>
      <c r="R47"/>
      <c r="S47"/>
      <c r="T47"/>
      <c r="U47"/>
      <c r="V47"/>
      <c r="W47"/>
      <c r="X47"/>
      <c r="Y47"/>
      <c r="Z47"/>
      <c r="AA47"/>
    </row>
    <row r="48" spans="1:789" ht="68.25" customHeight="1">
      <c r="A48" s="190" t="s">
        <v>397</v>
      </c>
      <c r="B48" s="191" t="s">
        <v>51</v>
      </c>
      <c r="C48" s="191" t="s">
        <v>443</v>
      </c>
      <c r="D48" s="191" t="s">
        <v>444</v>
      </c>
      <c r="E48" s="191" t="s">
        <v>144</v>
      </c>
      <c r="F48" s="185"/>
      <c r="G48" s="193"/>
      <c r="H48" s="416"/>
      <c r="I48" s="416"/>
      <c r="J48" s="416"/>
      <c r="K48" s="416"/>
      <c r="L48"/>
      <c r="M48"/>
      <c r="N48"/>
      <c r="O48"/>
      <c r="P48"/>
      <c r="Q48"/>
      <c r="R48"/>
      <c r="S48"/>
      <c r="T48"/>
      <c r="U48"/>
      <c r="V48"/>
      <c r="W48"/>
      <c r="X48"/>
      <c r="Y48"/>
      <c r="Z48"/>
      <c r="AA48"/>
    </row>
    <row r="49" spans="1:27" ht="98.25" customHeight="1">
      <c r="A49" s="190" t="s">
        <v>445</v>
      </c>
      <c r="B49" s="191" t="s">
        <v>51</v>
      </c>
      <c r="C49" s="191" t="s">
        <v>446</v>
      </c>
      <c r="D49" s="191" t="s">
        <v>447</v>
      </c>
      <c r="E49" s="191" t="s">
        <v>144</v>
      </c>
      <c r="F49" s="185"/>
      <c r="G49" s="193"/>
      <c r="H49" s="416"/>
      <c r="I49" s="416"/>
      <c r="J49" s="416"/>
      <c r="K49" s="416"/>
      <c r="L49"/>
      <c r="M49"/>
      <c r="N49"/>
      <c r="O49"/>
      <c r="P49"/>
      <c r="Q49"/>
      <c r="R49"/>
      <c r="S49"/>
      <c r="T49"/>
      <c r="U49"/>
      <c r="V49"/>
      <c r="W49"/>
      <c r="X49"/>
      <c r="Y49"/>
      <c r="Z49"/>
      <c r="AA49"/>
    </row>
    <row r="50" spans="1:27" ht="120" customHeight="1">
      <c r="A50" s="190" t="s">
        <v>398</v>
      </c>
      <c r="B50" s="191" t="s">
        <v>51</v>
      </c>
      <c r="C50" s="191" t="s">
        <v>448</v>
      </c>
      <c r="D50" s="191" t="s">
        <v>449</v>
      </c>
      <c r="E50" s="191" t="s">
        <v>144</v>
      </c>
      <c r="F50" s="185"/>
      <c r="G50" s="193"/>
      <c r="H50" s="416"/>
      <c r="I50" s="416"/>
      <c r="J50" s="416"/>
      <c r="K50" s="416"/>
      <c r="L50"/>
      <c r="M50"/>
      <c r="N50"/>
      <c r="O50"/>
      <c r="P50"/>
      <c r="Q50"/>
      <c r="R50"/>
      <c r="S50"/>
      <c r="T50"/>
      <c r="U50"/>
      <c r="V50"/>
      <c r="W50"/>
      <c r="X50"/>
      <c r="Y50"/>
      <c r="Z50"/>
      <c r="AA50"/>
    </row>
    <row r="51" spans="1:27" ht="85.5" customHeight="1">
      <c r="A51" s="190" t="s">
        <v>399</v>
      </c>
      <c r="B51" s="191" t="s">
        <v>51</v>
      </c>
      <c r="C51" s="191" t="s">
        <v>450</v>
      </c>
      <c r="D51" s="191" t="s">
        <v>451</v>
      </c>
      <c r="E51" s="191" t="s">
        <v>148</v>
      </c>
      <c r="F51" s="185"/>
      <c r="G51" s="193"/>
      <c r="H51" s="416"/>
      <c r="I51" s="416"/>
      <c r="J51" s="416"/>
      <c r="K51" s="416"/>
      <c r="L51"/>
      <c r="M51"/>
      <c r="N51"/>
      <c r="O51"/>
      <c r="P51"/>
      <c r="Q51"/>
      <c r="R51"/>
      <c r="S51"/>
      <c r="T51"/>
      <c r="U51"/>
      <c r="V51"/>
      <c r="W51"/>
      <c r="X51"/>
      <c r="Y51"/>
      <c r="Z51"/>
      <c r="AA51"/>
    </row>
    <row r="52" spans="1:27" s="67" customFormat="1" ht="48.75" customHeight="1">
      <c r="A52" s="197" t="s">
        <v>400</v>
      </c>
      <c r="B52" s="181" t="s">
        <v>82</v>
      </c>
      <c r="C52" s="181" t="s">
        <v>83</v>
      </c>
      <c r="D52" s="181" t="s">
        <v>291</v>
      </c>
      <c r="E52" s="181" t="s">
        <v>270</v>
      </c>
      <c r="F52" s="181"/>
      <c r="G52" s="183"/>
      <c r="H52" s="420">
        <v>4454</v>
      </c>
      <c r="I52" s="420"/>
      <c r="J52" s="420"/>
      <c r="K52" s="420"/>
      <c r="L52" s="100"/>
      <c r="M52" s="92"/>
      <c r="N52" s="92"/>
      <c r="O52" s="92"/>
      <c r="P52" s="92"/>
      <c r="Q52" s="92"/>
      <c r="R52" s="92"/>
      <c r="S52" s="92"/>
      <c r="T52" s="92"/>
      <c r="U52" s="92"/>
      <c r="V52" s="92"/>
      <c r="W52" s="92"/>
      <c r="X52" s="92"/>
      <c r="Y52" s="92"/>
      <c r="Z52" s="92"/>
      <c r="AA52" s="92"/>
    </row>
    <row r="53" spans="1:27" ht="15.75" customHeight="1">
      <c r="A53" s="421" t="s">
        <v>150</v>
      </c>
      <c r="B53" s="421"/>
      <c r="C53" s="421"/>
      <c r="D53" s="421"/>
      <c r="E53" s="421"/>
      <c r="F53" s="421"/>
      <c r="G53" s="421"/>
      <c r="H53" s="421"/>
      <c r="I53" s="421"/>
      <c r="J53" s="421"/>
      <c r="K53" s="421"/>
      <c r="L53"/>
      <c r="M53"/>
      <c r="N53"/>
      <c r="O53"/>
      <c r="P53"/>
      <c r="Q53"/>
      <c r="R53"/>
      <c r="S53"/>
      <c r="T53"/>
      <c r="U53"/>
      <c r="V53"/>
      <c r="W53"/>
      <c r="X53"/>
      <c r="Y53"/>
      <c r="Z53"/>
      <c r="AA53"/>
    </row>
    <row r="54" spans="1:27" ht="18.75">
      <c r="A54" s="414" t="s">
        <v>1</v>
      </c>
      <c r="B54" s="414"/>
      <c r="C54" s="414"/>
      <c r="D54" s="414"/>
      <c r="E54" s="414"/>
      <c r="F54" s="414"/>
      <c r="G54" s="414"/>
      <c r="H54" s="414"/>
      <c r="I54" s="414"/>
      <c r="J54" s="414"/>
      <c r="K54" s="414"/>
      <c r="L54"/>
      <c r="M54"/>
      <c r="N54"/>
      <c r="O54"/>
      <c r="P54"/>
      <c r="Q54"/>
      <c r="R54"/>
      <c r="S54"/>
      <c r="T54"/>
      <c r="U54"/>
      <c r="V54"/>
      <c r="W54"/>
      <c r="X54"/>
      <c r="Y54"/>
      <c r="Z54"/>
      <c r="AA54"/>
    </row>
    <row r="55" spans="1:27" ht="15.75" customHeight="1">
      <c r="A55" s="414" t="s">
        <v>214</v>
      </c>
      <c r="B55" s="414"/>
      <c r="C55" s="414"/>
      <c r="D55" s="414" t="s">
        <v>151</v>
      </c>
      <c r="E55" s="414"/>
      <c r="F55" s="414"/>
      <c r="G55" s="414"/>
      <c r="H55" s="414"/>
      <c r="I55" s="414"/>
      <c r="J55" s="414"/>
      <c r="K55" s="414"/>
      <c r="L55"/>
      <c r="M55"/>
      <c r="N55"/>
      <c r="O55"/>
      <c r="P55"/>
      <c r="Q55"/>
      <c r="R55"/>
      <c r="S55"/>
      <c r="T55"/>
      <c r="U55"/>
      <c r="V55"/>
      <c r="W55"/>
      <c r="X55"/>
      <c r="Y55"/>
      <c r="Z55"/>
      <c r="AA55"/>
    </row>
    <row r="56" spans="1:27" ht="18.75">
      <c r="A56" s="414" t="s">
        <v>152</v>
      </c>
      <c r="B56" s="414"/>
      <c r="C56" s="414"/>
      <c r="D56" s="414"/>
      <c r="E56" s="414"/>
      <c r="F56" s="414"/>
      <c r="G56" s="414"/>
      <c r="H56" s="414"/>
      <c r="I56" s="414"/>
      <c r="J56" s="414"/>
      <c r="K56" s="414"/>
      <c r="L56"/>
      <c r="M56"/>
      <c r="N56"/>
      <c r="O56"/>
      <c r="P56"/>
      <c r="Q56"/>
      <c r="R56"/>
      <c r="S56"/>
      <c r="T56"/>
      <c r="U56"/>
      <c r="V56"/>
      <c r="W56"/>
      <c r="X56"/>
      <c r="Y56"/>
      <c r="Z56"/>
      <c r="AA56"/>
    </row>
    <row r="57" spans="1:27" ht="15.75" customHeight="1">
      <c r="A57" s="159" t="s">
        <v>106</v>
      </c>
      <c r="B57" s="160" t="s">
        <v>3</v>
      </c>
      <c r="C57" s="160" t="s">
        <v>4</v>
      </c>
      <c r="D57" s="415" t="s">
        <v>5</v>
      </c>
      <c r="E57" s="415"/>
      <c r="F57" s="160" t="s">
        <v>6</v>
      </c>
      <c r="G57" s="160" t="s">
        <v>36</v>
      </c>
      <c r="H57" s="415" t="s">
        <v>37</v>
      </c>
      <c r="I57" s="415"/>
      <c r="J57" s="415"/>
      <c r="K57" s="415"/>
      <c r="L57"/>
      <c r="M57"/>
      <c r="N57"/>
      <c r="O57"/>
      <c r="P57"/>
      <c r="Q57"/>
      <c r="R57"/>
      <c r="S57"/>
      <c r="T57"/>
      <c r="U57"/>
      <c r="V57"/>
      <c r="W57"/>
      <c r="X57"/>
      <c r="Y57"/>
      <c r="Z57"/>
      <c r="AA57"/>
    </row>
    <row r="58" spans="1:27" ht="56.25">
      <c r="A58" s="198" t="s">
        <v>153</v>
      </c>
      <c r="B58" s="158" t="s">
        <v>154</v>
      </c>
      <c r="C58" s="158" t="s">
        <v>155</v>
      </c>
      <c r="D58" s="412" t="s">
        <v>156</v>
      </c>
      <c r="E58" s="412"/>
      <c r="F58" s="154">
        <v>2020</v>
      </c>
      <c r="G58" s="155" t="s">
        <v>157</v>
      </c>
      <c r="H58" s="412" t="s">
        <v>157</v>
      </c>
      <c r="I58" s="412"/>
      <c r="J58" s="412"/>
      <c r="K58" s="412"/>
      <c r="L58"/>
      <c r="M58"/>
      <c r="N58"/>
      <c r="O58"/>
      <c r="P58"/>
      <c r="Q58"/>
      <c r="R58"/>
      <c r="S58"/>
      <c r="T58"/>
      <c r="U58"/>
      <c r="V58"/>
      <c r="W58"/>
      <c r="X58"/>
      <c r="Y58"/>
      <c r="Z58"/>
      <c r="AA58"/>
    </row>
    <row r="59" spans="1:27" ht="93.75">
      <c r="A59" s="198" t="s">
        <v>158</v>
      </c>
      <c r="B59" s="158" t="s">
        <v>159</v>
      </c>
      <c r="C59" s="158" t="s">
        <v>160</v>
      </c>
      <c r="D59" s="413">
        <v>0</v>
      </c>
      <c r="E59" s="413"/>
      <c r="F59" s="154">
        <v>2020</v>
      </c>
      <c r="G59" s="156">
        <v>0.35</v>
      </c>
      <c r="H59" s="474">
        <v>0.45</v>
      </c>
      <c r="I59" s="474"/>
      <c r="J59" s="474"/>
      <c r="K59" s="474"/>
      <c r="L59"/>
      <c r="M59"/>
      <c r="N59"/>
      <c r="O59"/>
      <c r="P59"/>
      <c r="Q59"/>
      <c r="R59"/>
      <c r="S59"/>
      <c r="T59"/>
      <c r="U59"/>
      <c r="V59"/>
      <c r="W59"/>
      <c r="X59"/>
      <c r="Y59"/>
      <c r="Z59"/>
      <c r="AA59"/>
    </row>
    <row r="60" spans="1:27" ht="15.95" customHeight="1">
      <c r="A60" s="418" t="s">
        <v>42</v>
      </c>
      <c r="B60" s="418"/>
      <c r="C60" s="418"/>
      <c r="D60" s="418" t="s">
        <v>43</v>
      </c>
      <c r="E60" s="418"/>
      <c r="F60" s="418"/>
      <c r="G60" s="419" t="s">
        <v>44</v>
      </c>
      <c r="H60" s="419"/>
      <c r="I60" s="419"/>
      <c r="J60" s="419"/>
      <c r="K60" s="419"/>
      <c r="L60"/>
      <c r="M60"/>
      <c r="N60"/>
      <c r="O60"/>
      <c r="P60"/>
      <c r="Q60"/>
      <c r="R60"/>
      <c r="S60"/>
      <c r="T60"/>
      <c r="U60"/>
      <c r="V60"/>
      <c r="W60"/>
      <c r="X60"/>
      <c r="Y60"/>
      <c r="Z60"/>
      <c r="AA60"/>
    </row>
    <row r="61" spans="1:27" ht="18.75">
      <c r="A61" s="418"/>
      <c r="B61" s="418"/>
      <c r="C61" s="418"/>
      <c r="D61" s="418"/>
      <c r="E61" s="418"/>
      <c r="F61" s="418"/>
      <c r="G61" s="163">
        <v>2024</v>
      </c>
      <c r="H61" s="419">
        <v>2025</v>
      </c>
      <c r="I61" s="419"/>
      <c r="J61" s="419"/>
      <c r="K61" s="419"/>
      <c r="L61"/>
      <c r="M61"/>
      <c r="N61"/>
      <c r="O61"/>
      <c r="P61"/>
      <c r="Q61"/>
      <c r="R61"/>
      <c r="S61"/>
      <c r="T61"/>
      <c r="U61"/>
      <c r="V61"/>
      <c r="W61"/>
      <c r="X61"/>
      <c r="Y61"/>
      <c r="Z61"/>
      <c r="AA61"/>
    </row>
    <row r="62" spans="1:27" ht="18.75">
      <c r="A62" s="412"/>
      <c r="B62" s="412"/>
      <c r="C62" s="412"/>
      <c r="D62" s="412"/>
      <c r="E62" s="412"/>
      <c r="F62" s="412"/>
      <c r="G62" s="164">
        <f>G65+G66+G67+G68+G69+G70+G71+G72</f>
        <v>25948.89</v>
      </c>
      <c r="H62" s="417">
        <f>H65+H66+H67+H68+H69+H70+H71+H72</f>
        <v>31945.63</v>
      </c>
      <c r="I62" s="417">
        <f t="shared" ref="I62:K62" si="2">I65+I66+I67+I68+I69+I70+I71+I72</f>
        <v>0</v>
      </c>
      <c r="J62" s="417">
        <f t="shared" si="2"/>
        <v>0</v>
      </c>
      <c r="K62" s="417">
        <f t="shared" si="2"/>
        <v>0</v>
      </c>
      <c r="L62"/>
      <c r="M62"/>
      <c r="N62"/>
      <c r="O62"/>
      <c r="P62"/>
      <c r="Q62"/>
      <c r="R62"/>
      <c r="S62"/>
      <c r="T62"/>
      <c r="U62"/>
      <c r="V62"/>
      <c r="W62"/>
      <c r="X62"/>
      <c r="Y62"/>
      <c r="Z62"/>
      <c r="AA62"/>
    </row>
    <row r="63" spans="1:27" ht="56.25">
      <c r="A63" s="165" t="s">
        <v>45</v>
      </c>
      <c r="B63" s="165" t="s">
        <v>46</v>
      </c>
      <c r="C63" s="165" t="s">
        <v>47</v>
      </c>
      <c r="D63" s="165" t="s">
        <v>143</v>
      </c>
      <c r="E63" s="165" t="s">
        <v>49</v>
      </c>
      <c r="F63" s="165" t="s">
        <v>43</v>
      </c>
      <c r="G63" s="439" t="s">
        <v>50</v>
      </c>
      <c r="H63" s="439"/>
      <c r="I63" s="439"/>
      <c r="J63" s="439"/>
      <c r="K63" s="439"/>
      <c r="L63"/>
      <c r="M63"/>
      <c r="N63"/>
      <c r="O63"/>
      <c r="P63"/>
      <c r="Q63"/>
      <c r="R63"/>
      <c r="S63"/>
      <c r="T63"/>
      <c r="U63"/>
      <c r="V63"/>
      <c r="W63"/>
      <c r="X63"/>
      <c r="Y63"/>
      <c r="Z63"/>
      <c r="AA63"/>
    </row>
    <row r="64" spans="1:27" ht="18.75">
      <c r="A64" s="166"/>
      <c r="B64" s="165"/>
      <c r="C64" s="165"/>
      <c r="D64" s="165"/>
      <c r="E64" s="167"/>
      <c r="F64" s="165"/>
      <c r="G64" s="165">
        <v>2024</v>
      </c>
      <c r="H64" s="439">
        <v>2025</v>
      </c>
      <c r="I64" s="439"/>
      <c r="J64" s="439"/>
      <c r="K64" s="439"/>
      <c r="L64"/>
      <c r="M64"/>
      <c r="N64"/>
      <c r="O64"/>
      <c r="P64"/>
      <c r="Q64"/>
      <c r="R64"/>
      <c r="S64"/>
      <c r="T64"/>
      <c r="U64"/>
      <c r="V64"/>
      <c r="W64"/>
      <c r="X64"/>
      <c r="Y64"/>
      <c r="Z64"/>
      <c r="AA64"/>
    </row>
    <row r="65" spans="1:27" ht="114.75" customHeight="1">
      <c r="A65" s="477" t="s">
        <v>379</v>
      </c>
      <c r="B65" s="412" t="s">
        <v>51</v>
      </c>
      <c r="C65" s="456" t="s">
        <v>52</v>
      </c>
      <c r="D65" s="431" t="s">
        <v>244</v>
      </c>
      <c r="E65" s="192" t="s">
        <v>295</v>
      </c>
      <c r="F65" s="154"/>
      <c r="G65" s="199"/>
      <c r="H65" s="416"/>
      <c r="I65" s="416"/>
      <c r="J65" s="416"/>
      <c r="K65" s="416"/>
      <c r="L65" s="65" t="s">
        <v>338</v>
      </c>
      <c r="M65"/>
      <c r="N65"/>
      <c r="O65"/>
      <c r="P65"/>
      <c r="Q65"/>
      <c r="R65"/>
      <c r="S65"/>
      <c r="T65"/>
      <c r="U65"/>
      <c r="V65"/>
      <c r="W65"/>
      <c r="X65"/>
      <c r="Y65"/>
      <c r="Z65"/>
      <c r="AA65"/>
    </row>
    <row r="66" spans="1:27" ht="114.75" customHeight="1">
      <c r="A66" s="477"/>
      <c r="B66" s="412"/>
      <c r="C66" s="456"/>
      <c r="D66" s="431"/>
      <c r="E66" s="181" t="s">
        <v>311</v>
      </c>
      <c r="F66" s="181"/>
      <c r="G66" s="183">
        <v>500</v>
      </c>
      <c r="H66" s="416"/>
      <c r="I66" s="416"/>
      <c r="J66" s="416"/>
      <c r="K66" s="416"/>
      <c r="L66" s="65"/>
      <c r="M66"/>
      <c r="N66"/>
      <c r="O66"/>
      <c r="P66"/>
      <c r="Q66"/>
      <c r="R66"/>
      <c r="S66"/>
      <c r="T66"/>
      <c r="U66"/>
      <c r="V66"/>
      <c r="W66"/>
      <c r="X66"/>
      <c r="Y66"/>
      <c r="Z66"/>
      <c r="AA66"/>
    </row>
    <row r="67" spans="1:27" ht="69.75" customHeight="1">
      <c r="A67" s="200" t="s">
        <v>483</v>
      </c>
      <c r="B67" s="201" t="s">
        <v>51</v>
      </c>
      <c r="C67" s="202" t="s">
        <v>52</v>
      </c>
      <c r="D67" s="203" t="s">
        <v>346</v>
      </c>
      <c r="E67" s="203" t="s">
        <v>161</v>
      </c>
      <c r="F67" s="201" t="s">
        <v>496</v>
      </c>
      <c r="G67" s="183">
        <v>16912.89</v>
      </c>
      <c r="H67" s="478"/>
      <c r="I67" s="478"/>
      <c r="J67" s="478"/>
      <c r="K67" s="478"/>
      <c r="L67" s="65"/>
      <c r="M67" s="93"/>
      <c r="N67"/>
      <c r="O67"/>
      <c r="P67"/>
      <c r="Q67"/>
      <c r="R67"/>
      <c r="S67"/>
      <c r="T67"/>
      <c r="U67"/>
      <c r="V67"/>
      <c r="W67"/>
      <c r="X67"/>
      <c r="Y67"/>
      <c r="Z67"/>
      <c r="AA67"/>
    </row>
    <row r="68" spans="1:27" ht="141" customHeight="1">
      <c r="A68" s="204" t="s">
        <v>484</v>
      </c>
      <c r="B68" s="203" t="s">
        <v>51</v>
      </c>
      <c r="C68" s="205" t="s">
        <v>52</v>
      </c>
      <c r="D68" s="203" t="s">
        <v>291</v>
      </c>
      <c r="E68" s="203" t="s">
        <v>182</v>
      </c>
      <c r="F68" s="203"/>
      <c r="G68" s="206"/>
      <c r="H68" s="420">
        <v>15033.68</v>
      </c>
      <c r="I68" s="420"/>
      <c r="J68" s="420"/>
      <c r="K68" s="420"/>
      <c r="L68" s="65"/>
      <c r="M68"/>
      <c r="N68"/>
      <c r="O68"/>
      <c r="P68"/>
      <c r="Q68"/>
      <c r="R68"/>
      <c r="S68"/>
      <c r="T68"/>
      <c r="U68"/>
      <c r="V68"/>
      <c r="W68"/>
      <c r="X68"/>
      <c r="Y68"/>
      <c r="Z68"/>
      <c r="AA68"/>
    </row>
    <row r="69" spans="1:27" ht="48" customHeight="1">
      <c r="A69" s="198" t="s">
        <v>485</v>
      </c>
      <c r="B69" s="158" t="s">
        <v>51</v>
      </c>
      <c r="C69" s="207" t="s">
        <v>52</v>
      </c>
      <c r="D69" s="182" t="s">
        <v>291</v>
      </c>
      <c r="E69" s="182" t="s">
        <v>182</v>
      </c>
      <c r="F69" s="158"/>
      <c r="G69" s="208"/>
      <c r="H69" s="416">
        <v>16911.95</v>
      </c>
      <c r="I69" s="416"/>
      <c r="J69" s="416"/>
      <c r="K69" s="416"/>
      <c r="L69"/>
      <c r="M69"/>
      <c r="N69"/>
      <c r="O69"/>
      <c r="P69"/>
      <c r="Q69"/>
      <c r="R69"/>
      <c r="S69"/>
      <c r="T69"/>
      <c r="U69"/>
      <c r="V69"/>
      <c r="W69"/>
      <c r="X69"/>
      <c r="Y69"/>
      <c r="Z69"/>
      <c r="AA69"/>
    </row>
    <row r="70" spans="1:27" ht="202.5" customHeight="1">
      <c r="A70" s="197" t="s">
        <v>498</v>
      </c>
      <c r="B70" s="192" t="s">
        <v>51</v>
      </c>
      <c r="C70" s="192" t="s">
        <v>90</v>
      </c>
      <c r="D70" s="192" t="s">
        <v>298</v>
      </c>
      <c r="E70" s="192" t="s">
        <v>162</v>
      </c>
      <c r="F70" s="201" t="s">
        <v>496</v>
      </c>
      <c r="G70" s="209">
        <v>3201</v>
      </c>
      <c r="H70" s="416"/>
      <c r="I70" s="416"/>
      <c r="J70" s="416"/>
      <c r="K70" s="416"/>
      <c r="L70" s="97"/>
      <c r="M70"/>
      <c r="N70"/>
      <c r="O70"/>
      <c r="P70"/>
      <c r="Q70"/>
      <c r="R70"/>
      <c r="S70"/>
      <c r="T70"/>
      <c r="U70"/>
      <c r="V70"/>
      <c r="W70"/>
      <c r="X70"/>
      <c r="Y70"/>
      <c r="Z70"/>
      <c r="AA70"/>
    </row>
    <row r="71" spans="1:27" ht="126" customHeight="1">
      <c r="A71" s="197" t="s">
        <v>486</v>
      </c>
      <c r="B71" s="203" t="s">
        <v>51</v>
      </c>
      <c r="C71" s="205" t="s">
        <v>52</v>
      </c>
      <c r="D71" s="203" t="s">
        <v>340</v>
      </c>
      <c r="E71" s="203" t="s">
        <v>161</v>
      </c>
      <c r="F71" s="201" t="s">
        <v>496</v>
      </c>
      <c r="G71" s="209">
        <v>5335</v>
      </c>
      <c r="H71" s="416"/>
      <c r="I71" s="416"/>
      <c r="J71" s="416"/>
      <c r="K71" s="416"/>
      <c r="L71" s="46"/>
      <c r="M71"/>
      <c r="N71"/>
      <c r="O71"/>
      <c r="P71"/>
      <c r="Q71"/>
      <c r="R71"/>
      <c r="S71"/>
      <c r="T71"/>
      <c r="U71"/>
      <c r="V71"/>
      <c r="W71"/>
      <c r="X71"/>
      <c r="Y71"/>
      <c r="Z71"/>
      <c r="AA71"/>
    </row>
    <row r="72" spans="1:27" s="27" customFormat="1" ht="69" customHeight="1">
      <c r="A72" s="197" t="s">
        <v>487</v>
      </c>
      <c r="B72" s="181" t="s">
        <v>310</v>
      </c>
      <c r="C72" s="181" t="s">
        <v>354</v>
      </c>
      <c r="D72" s="185" t="s">
        <v>340</v>
      </c>
      <c r="E72" s="185"/>
      <c r="F72" s="185"/>
      <c r="G72" s="210"/>
      <c r="H72" s="458"/>
      <c r="I72" s="458"/>
      <c r="J72" s="458"/>
      <c r="K72" s="458"/>
      <c r="L72" s="61"/>
      <c r="M72"/>
      <c r="N72"/>
      <c r="O72"/>
      <c r="P72"/>
      <c r="Q72"/>
      <c r="R72"/>
      <c r="S72"/>
      <c r="T72"/>
      <c r="U72"/>
      <c r="V72"/>
      <c r="W72"/>
      <c r="X72"/>
      <c r="Y72"/>
      <c r="Z72"/>
      <c r="AA72"/>
    </row>
    <row r="73" spans="1:27" ht="18.75">
      <c r="A73" s="421" t="s">
        <v>163</v>
      </c>
      <c r="B73" s="421"/>
      <c r="C73" s="421"/>
      <c r="D73" s="421"/>
      <c r="E73" s="421"/>
      <c r="F73" s="421"/>
      <c r="G73" s="421"/>
      <c r="H73" s="421"/>
      <c r="I73" s="421"/>
      <c r="J73" s="421"/>
      <c r="K73" s="421"/>
      <c r="L73"/>
      <c r="M73"/>
      <c r="N73"/>
      <c r="O73"/>
      <c r="P73"/>
      <c r="Q73"/>
      <c r="R73"/>
      <c r="S73"/>
      <c r="T73"/>
      <c r="U73"/>
      <c r="V73"/>
      <c r="W73"/>
      <c r="X73"/>
      <c r="Y73"/>
      <c r="Z73"/>
      <c r="AA73"/>
    </row>
    <row r="74" spans="1:27" ht="18.75">
      <c r="A74" s="414" t="s">
        <v>1</v>
      </c>
      <c r="B74" s="414"/>
      <c r="C74" s="414"/>
      <c r="D74" s="414"/>
      <c r="E74" s="414"/>
      <c r="F74" s="414"/>
      <c r="G74" s="414"/>
      <c r="H74" s="414"/>
      <c r="I74" s="414"/>
      <c r="J74" s="414"/>
      <c r="K74" s="414"/>
      <c r="L74"/>
      <c r="M74"/>
      <c r="N74"/>
      <c r="O74"/>
      <c r="P74"/>
      <c r="Q74"/>
      <c r="R74"/>
      <c r="S74"/>
      <c r="T74"/>
      <c r="U74"/>
      <c r="V74"/>
      <c r="W74"/>
      <c r="X74"/>
      <c r="Y74"/>
      <c r="Z74"/>
      <c r="AA74"/>
    </row>
    <row r="75" spans="1:27" ht="15.75" customHeight="1">
      <c r="A75" s="414" t="s">
        <v>214</v>
      </c>
      <c r="B75" s="414"/>
      <c r="C75" s="414"/>
      <c r="D75" s="414" t="s">
        <v>151</v>
      </c>
      <c r="E75" s="414"/>
      <c r="F75" s="414"/>
      <c r="G75" s="414"/>
      <c r="H75" s="414"/>
      <c r="I75" s="414"/>
      <c r="J75" s="414"/>
      <c r="K75" s="414"/>
      <c r="L75"/>
      <c r="M75"/>
      <c r="N75"/>
      <c r="O75"/>
      <c r="P75"/>
      <c r="Q75"/>
      <c r="R75"/>
      <c r="S75"/>
      <c r="T75"/>
      <c r="U75"/>
      <c r="V75"/>
      <c r="W75"/>
      <c r="X75"/>
      <c r="Y75"/>
      <c r="Z75"/>
      <c r="AA75"/>
    </row>
    <row r="76" spans="1:27" ht="15.75" customHeight="1">
      <c r="A76" s="414" t="s">
        <v>164</v>
      </c>
      <c r="B76" s="414"/>
      <c r="C76" s="414"/>
      <c r="D76" s="414"/>
      <c r="E76" s="414"/>
      <c r="F76" s="414"/>
      <c r="G76" s="414"/>
      <c r="H76" s="414"/>
      <c r="I76" s="414"/>
      <c r="J76" s="414"/>
      <c r="K76" s="414"/>
      <c r="L76"/>
      <c r="M76"/>
      <c r="N76"/>
      <c r="O76"/>
      <c r="P76"/>
      <c r="Q76"/>
      <c r="R76"/>
      <c r="S76"/>
      <c r="T76"/>
      <c r="U76"/>
      <c r="V76"/>
      <c r="W76"/>
      <c r="X76"/>
      <c r="Y76"/>
      <c r="Z76"/>
      <c r="AA76"/>
    </row>
    <row r="77" spans="1:27" ht="15.75" customHeight="1">
      <c r="A77" s="159" t="s">
        <v>35</v>
      </c>
      <c r="B77" s="160" t="s">
        <v>3</v>
      </c>
      <c r="C77" s="160" t="s">
        <v>4</v>
      </c>
      <c r="D77" s="415" t="s">
        <v>5</v>
      </c>
      <c r="E77" s="415"/>
      <c r="F77" s="160" t="s">
        <v>6</v>
      </c>
      <c r="G77" s="160" t="s">
        <v>36</v>
      </c>
      <c r="H77" s="415" t="s">
        <v>37</v>
      </c>
      <c r="I77" s="415"/>
      <c r="J77" s="415"/>
      <c r="K77" s="415"/>
      <c r="L77"/>
      <c r="M77"/>
      <c r="N77"/>
      <c r="O77"/>
      <c r="P77"/>
      <c r="Q77"/>
      <c r="R77"/>
      <c r="S77"/>
      <c r="T77"/>
      <c r="U77"/>
      <c r="V77"/>
      <c r="W77"/>
      <c r="X77"/>
      <c r="Y77"/>
      <c r="Z77"/>
      <c r="AA77"/>
    </row>
    <row r="78" spans="1:27" ht="86.25" customHeight="1">
      <c r="A78" s="211" t="s">
        <v>454</v>
      </c>
      <c r="B78" s="154" t="s">
        <v>165</v>
      </c>
      <c r="C78" s="154" t="s">
        <v>9</v>
      </c>
      <c r="D78" s="412">
        <v>4</v>
      </c>
      <c r="E78" s="412"/>
      <c r="F78" s="154">
        <v>2020</v>
      </c>
      <c r="G78" s="212">
        <v>22</v>
      </c>
      <c r="H78" s="457">
        <v>28</v>
      </c>
      <c r="I78" s="457"/>
      <c r="J78" s="457"/>
      <c r="K78" s="457"/>
      <c r="L78"/>
      <c r="M78"/>
      <c r="N78"/>
      <c r="O78"/>
      <c r="P78"/>
      <c r="Q78"/>
      <c r="R78"/>
      <c r="S78"/>
      <c r="T78"/>
      <c r="U78"/>
      <c r="V78"/>
      <c r="W78"/>
      <c r="X78"/>
      <c r="Y78"/>
      <c r="Z78"/>
      <c r="AA78"/>
    </row>
    <row r="79" spans="1:27" ht="61.5" customHeight="1">
      <c r="A79" s="189" t="s">
        <v>166</v>
      </c>
      <c r="B79" s="154" t="s">
        <v>39</v>
      </c>
      <c r="C79" s="158" t="s">
        <v>27</v>
      </c>
      <c r="D79" s="412" t="s">
        <v>40</v>
      </c>
      <c r="E79" s="412"/>
      <c r="F79" s="154">
        <v>2020</v>
      </c>
      <c r="G79" s="154" t="s">
        <v>41</v>
      </c>
      <c r="H79" s="412"/>
      <c r="I79" s="412"/>
      <c r="J79" s="412"/>
      <c r="K79" s="412"/>
      <c r="L79"/>
      <c r="M79"/>
      <c r="N79"/>
      <c r="O79"/>
      <c r="P79"/>
      <c r="Q79"/>
      <c r="R79"/>
      <c r="S79"/>
      <c r="T79"/>
      <c r="U79"/>
      <c r="V79"/>
      <c r="W79"/>
      <c r="X79"/>
      <c r="Y79"/>
      <c r="Z79"/>
      <c r="AA79"/>
    </row>
    <row r="80" spans="1:27" s="45" customFormat="1" ht="18.75">
      <c r="A80" s="213"/>
      <c r="B80" s="213"/>
      <c r="C80" s="213"/>
      <c r="D80" s="213"/>
      <c r="E80" s="213"/>
      <c r="F80" s="213"/>
      <c r="G80" s="213"/>
      <c r="H80" s="213"/>
      <c r="I80" s="213"/>
      <c r="J80" s="213"/>
      <c r="K80" s="213"/>
      <c r="L80" s="94"/>
      <c r="M80" s="94"/>
      <c r="N80" s="94"/>
      <c r="O80" s="94"/>
      <c r="P80" s="94"/>
      <c r="Q80" s="94"/>
      <c r="R80" s="94"/>
      <c r="S80" s="94"/>
      <c r="T80" s="94"/>
      <c r="U80" s="94"/>
      <c r="V80" s="94"/>
      <c r="W80" s="94"/>
      <c r="X80" s="94"/>
      <c r="Y80" s="94"/>
      <c r="Z80" s="94"/>
      <c r="AA80" s="94"/>
    </row>
    <row r="81" spans="1:27" ht="15.95" customHeight="1">
      <c r="A81" s="418" t="s">
        <v>42</v>
      </c>
      <c r="B81" s="418"/>
      <c r="C81" s="418"/>
      <c r="D81" s="418" t="s">
        <v>43</v>
      </c>
      <c r="E81" s="418"/>
      <c r="F81" s="418"/>
      <c r="G81" s="419" t="s">
        <v>44</v>
      </c>
      <c r="H81" s="419"/>
      <c r="I81" s="419"/>
      <c r="J81" s="419"/>
      <c r="K81" s="419"/>
      <c r="L81"/>
      <c r="M81"/>
      <c r="N81"/>
      <c r="O81"/>
      <c r="P81"/>
      <c r="Q81"/>
      <c r="R81"/>
      <c r="S81"/>
      <c r="T81"/>
      <c r="U81"/>
      <c r="V81"/>
      <c r="W81"/>
      <c r="X81"/>
      <c r="Y81"/>
      <c r="Z81"/>
      <c r="AA81"/>
    </row>
    <row r="82" spans="1:27" ht="18.75">
      <c r="A82" s="418"/>
      <c r="B82" s="418"/>
      <c r="C82" s="418"/>
      <c r="D82" s="418"/>
      <c r="E82" s="418"/>
      <c r="F82" s="418"/>
      <c r="G82" s="163">
        <v>2024</v>
      </c>
      <c r="H82" s="419">
        <v>2025</v>
      </c>
      <c r="I82" s="419"/>
      <c r="J82" s="419"/>
      <c r="K82" s="419"/>
      <c r="L82"/>
      <c r="M82"/>
      <c r="N82"/>
      <c r="O82"/>
      <c r="P82"/>
      <c r="Q82"/>
      <c r="R82"/>
      <c r="S82"/>
      <c r="T82"/>
      <c r="U82"/>
      <c r="V82"/>
      <c r="W82"/>
      <c r="X82"/>
      <c r="Y82"/>
      <c r="Z82"/>
      <c r="AA82"/>
    </row>
    <row r="83" spans="1:27" ht="18.75">
      <c r="A83" s="412"/>
      <c r="B83" s="412"/>
      <c r="C83" s="412"/>
      <c r="D83" s="412"/>
      <c r="E83" s="412"/>
      <c r="F83" s="412"/>
      <c r="G83" s="164">
        <f>G86+G87+G88+G89+G90+G91+G92+G93</f>
        <v>19343.400000000001</v>
      </c>
      <c r="H83" s="433">
        <f>H86+H87+H88+H89+H90+H91+H92+H93</f>
        <v>44328.25</v>
      </c>
      <c r="I83" s="433">
        <f t="shared" ref="I83:K83" si="3">I86+I87+I88+I89+I90+I91+I92+I93</f>
        <v>0</v>
      </c>
      <c r="J83" s="433">
        <f t="shared" si="3"/>
        <v>0</v>
      </c>
      <c r="K83" s="433">
        <f t="shared" si="3"/>
        <v>0</v>
      </c>
      <c r="L83"/>
      <c r="M83"/>
      <c r="N83"/>
      <c r="O83"/>
      <c r="P83"/>
      <c r="Q83"/>
      <c r="R83"/>
      <c r="S83"/>
      <c r="T83"/>
      <c r="U83"/>
      <c r="V83"/>
      <c r="W83"/>
      <c r="X83"/>
      <c r="Y83"/>
      <c r="Z83"/>
      <c r="AA83"/>
    </row>
    <row r="84" spans="1:27" ht="56.25">
      <c r="A84" s="165" t="s">
        <v>45</v>
      </c>
      <c r="B84" s="165" t="s">
        <v>46</v>
      </c>
      <c r="C84" s="165" t="s">
        <v>47</v>
      </c>
      <c r="D84" s="165" t="s">
        <v>48</v>
      </c>
      <c r="E84" s="165" t="s">
        <v>49</v>
      </c>
      <c r="F84" s="165" t="s">
        <v>43</v>
      </c>
      <c r="G84" s="439" t="s">
        <v>50</v>
      </c>
      <c r="H84" s="439"/>
      <c r="I84" s="439"/>
      <c r="J84" s="439"/>
      <c r="K84" s="439"/>
      <c r="L84"/>
      <c r="M84"/>
      <c r="N84"/>
      <c r="O84"/>
      <c r="P84"/>
      <c r="Q84"/>
      <c r="R84"/>
      <c r="S84"/>
      <c r="T84"/>
      <c r="U84"/>
      <c r="V84"/>
      <c r="W84"/>
      <c r="X84"/>
      <c r="Y84"/>
      <c r="Z84"/>
      <c r="AA84"/>
    </row>
    <row r="85" spans="1:27" ht="18.75">
      <c r="A85" s="166"/>
      <c r="B85" s="165"/>
      <c r="C85" s="165"/>
      <c r="D85" s="165"/>
      <c r="E85" s="214"/>
      <c r="F85" s="165"/>
      <c r="G85" s="165">
        <v>2024</v>
      </c>
      <c r="H85" s="439">
        <v>2025</v>
      </c>
      <c r="I85" s="439"/>
      <c r="J85" s="439"/>
      <c r="K85" s="439"/>
      <c r="L85"/>
      <c r="M85"/>
      <c r="N85"/>
      <c r="O85"/>
      <c r="P85"/>
      <c r="Q85"/>
      <c r="R85"/>
      <c r="S85"/>
      <c r="T85"/>
      <c r="U85"/>
      <c r="V85"/>
      <c r="W85"/>
      <c r="X85"/>
      <c r="Y85"/>
      <c r="Z85"/>
      <c r="AA85"/>
    </row>
    <row r="86" spans="1:27" ht="57" customHeight="1">
      <c r="A86" s="161" t="s">
        <v>313</v>
      </c>
      <c r="B86" s="182" t="s">
        <v>51</v>
      </c>
      <c r="C86" s="182" t="s">
        <v>52</v>
      </c>
      <c r="D86" s="182" t="s">
        <v>345</v>
      </c>
      <c r="E86" s="185" t="s">
        <v>311</v>
      </c>
      <c r="F86" s="182"/>
      <c r="G86" s="199">
        <v>480</v>
      </c>
      <c r="H86" s="426">
        <v>480</v>
      </c>
      <c r="I86" s="426"/>
      <c r="J86" s="426"/>
      <c r="K86" s="426"/>
      <c r="L86"/>
      <c r="M86"/>
      <c r="N86"/>
      <c r="O86"/>
      <c r="P86"/>
      <c r="Q86"/>
      <c r="R86"/>
      <c r="S86"/>
      <c r="T86"/>
      <c r="U86"/>
      <c r="V86"/>
      <c r="W86"/>
      <c r="X86"/>
      <c r="Y86"/>
      <c r="Z86"/>
      <c r="AA86"/>
    </row>
    <row r="87" spans="1:27" ht="72" customHeight="1">
      <c r="A87" s="454" t="s">
        <v>312</v>
      </c>
      <c r="B87" s="423" t="s">
        <v>51</v>
      </c>
      <c r="C87" s="423" t="s">
        <v>52</v>
      </c>
      <c r="D87" s="423" t="s">
        <v>291</v>
      </c>
      <c r="E87" s="192" t="s">
        <v>314</v>
      </c>
      <c r="F87" s="192" t="s">
        <v>496</v>
      </c>
      <c r="G87" s="186">
        <v>11737</v>
      </c>
      <c r="H87" s="433"/>
      <c r="I87" s="433"/>
      <c r="J87" s="433"/>
      <c r="K87" s="433"/>
      <c r="L87" s="95"/>
      <c r="M87"/>
      <c r="N87"/>
      <c r="O87"/>
      <c r="P87"/>
      <c r="Q87"/>
      <c r="R87"/>
      <c r="S87"/>
      <c r="T87"/>
      <c r="U87"/>
      <c r="V87"/>
      <c r="W87"/>
      <c r="X87"/>
      <c r="Y87"/>
      <c r="Z87"/>
      <c r="AA87"/>
    </row>
    <row r="88" spans="1:27" ht="63.75" customHeight="1">
      <c r="A88" s="454"/>
      <c r="B88" s="423"/>
      <c r="C88" s="423"/>
      <c r="D88" s="423"/>
      <c r="E88" s="192" t="s">
        <v>182</v>
      </c>
      <c r="F88" s="192"/>
      <c r="G88" s="186"/>
      <c r="H88" s="433">
        <v>43848.25</v>
      </c>
      <c r="I88" s="433"/>
      <c r="J88" s="433"/>
      <c r="K88" s="433"/>
      <c r="L88" s="101"/>
      <c r="M88"/>
      <c r="N88"/>
      <c r="O88"/>
      <c r="P88"/>
      <c r="Q88"/>
      <c r="R88"/>
      <c r="S88"/>
      <c r="T88"/>
      <c r="U88"/>
      <c r="V88"/>
      <c r="W88"/>
      <c r="X88"/>
      <c r="Y88"/>
      <c r="Z88"/>
      <c r="AA88"/>
    </row>
    <row r="89" spans="1:27" ht="54" customHeight="1">
      <c r="A89" s="422" t="s">
        <v>380</v>
      </c>
      <c r="B89" s="423" t="s">
        <v>51</v>
      </c>
      <c r="C89" s="424" t="s">
        <v>52</v>
      </c>
      <c r="D89" s="425" t="s">
        <v>244</v>
      </c>
      <c r="E89" s="192" t="s">
        <v>295</v>
      </c>
      <c r="F89" s="203"/>
      <c r="G89" s="210"/>
      <c r="H89" s="416"/>
      <c r="I89" s="416"/>
      <c r="J89" s="416"/>
      <c r="K89" s="416"/>
      <c r="L89" s="46"/>
      <c r="M89"/>
      <c r="N89"/>
      <c r="O89"/>
      <c r="P89"/>
      <c r="Q89"/>
      <c r="R89"/>
      <c r="S89"/>
      <c r="T89"/>
      <c r="U89"/>
      <c r="V89"/>
      <c r="W89"/>
      <c r="X89"/>
      <c r="Y89"/>
      <c r="Z89"/>
      <c r="AA89"/>
    </row>
    <row r="90" spans="1:27" ht="54" customHeight="1">
      <c r="A90" s="422"/>
      <c r="B90" s="423"/>
      <c r="C90" s="424"/>
      <c r="D90" s="425"/>
      <c r="E90" s="185" t="s">
        <v>311</v>
      </c>
      <c r="F90" s="215"/>
      <c r="G90" s="210">
        <v>500</v>
      </c>
      <c r="H90" s="416"/>
      <c r="I90" s="416"/>
      <c r="J90" s="416"/>
      <c r="K90" s="416"/>
      <c r="L90" s="46"/>
      <c r="M90"/>
      <c r="N90"/>
      <c r="O90"/>
      <c r="P90"/>
      <c r="Q90"/>
      <c r="R90"/>
      <c r="S90"/>
      <c r="T90"/>
      <c r="U90"/>
      <c r="V90"/>
      <c r="W90"/>
      <c r="X90"/>
      <c r="Y90"/>
      <c r="Z90"/>
      <c r="AA90"/>
    </row>
    <row r="91" spans="1:27" ht="67.5" customHeight="1">
      <c r="A91" s="216" t="s">
        <v>369</v>
      </c>
      <c r="B91" s="192" t="s">
        <v>51</v>
      </c>
      <c r="C91" s="192" t="s">
        <v>167</v>
      </c>
      <c r="D91" s="192" t="s">
        <v>291</v>
      </c>
      <c r="E91" s="192" t="s">
        <v>295</v>
      </c>
      <c r="F91" s="217"/>
      <c r="G91" s="218"/>
      <c r="H91" s="416"/>
      <c r="I91" s="416"/>
      <c r="J91" s="416"/>
      <c r="K91" s="416"/>
      <c r="L91" s="61"/>
      <c r="M91"/>
      <c r="N91"/>
      <c r="O91"/>
      <c r="P91"/>
      <c r="Q91"/>
      <c r="R91"/>
      <c r="S91"/>
      <c r="T91"/>
      <c r="U91"/>
      <c r="V91"/>
      <c r="W91"/>
      <c r="X91"/>
      <c r="Y91"/>
      <c r="Z91"/>
      <c r="AA91"/>
    </row>
    <row r="92" spans="1:27" s="27" customFormat="1" ht="72.75" customHeight="1">
      <c r="A92" s="184" t="s">
        <v>370</v>
      </c>
      <c r="B92" s="185" t="s">
        <v>51</v>
      </c>
      <c r="C92" s="185" t="s">
        <v>52</v>
      </c>
      <c r="D92" s="185" t="s">
        <v>340</v>
      </c>
      <c r="E92" s="181" t="s">
        <v>375</v>
      </c>
      <c r="F92" s="219"/>
      <c r="G92" s="210">
        <v>626.4</v>
      </c>
      <c r="H92" s="433"/>
      <c r="I92" s="433"/>
      <c r="J92" s="433"/>
      <c r="K92" s="433"/>
      <c r="L92" s="102"/>
      <c r="M92"/>
      <c r="N92"/>
      <c r="O92"/>
      <c r="P92"/>
      <c r="Q92"/>
      <c r="R92"/>
      <c r="S92"/>
      <c r="T92"/>
      <c r="U92"/>
      <c r="V92"/>
      <c r="W92"/>
      <c r="X92"/>
      <c r="Y92"/>
      <c r="Z92"/>
      <c r="AA92"/>
    </row>
    <row r="93" spans="1:27" s="34" customFormat="1" ht="81" customHeight="1">
      <c r="A93" s="220" t="s">
        <v>401</v>
      </c>
      <c r="B93" s="185" t="s">
        <v>315</v>
      </c>
      <c r="C93" s="182" t="s">
        <v>481</v>
      </c>
      <c r="D93" s="182" t="s">
        <v>340</v>
      </c>
      <c r="E93" s="203" t="s">
        <v>408</v>
      </c>
      <c r="F93" s="182"/>
      <c r="G93" s="186">
        <v>6000</v>
      </c>
      <c r="H93" s="426"/>
      <c r="I93" s="426"/>
      <c r="J93" s="426"/>
      <c r="K93" s="426"/>
      <c r="L93" s="97"/>
      <c r="M93" s="31"/>
      <c r="N93" s="31"/>
      <c r="O93" s="31"/>
      <c r="P93" s="31"/>
      <c r="Q93" s="31"/>
      <c r="R93" s="31"/>
      <c r="S93" s="31"/>
      <c r="T93" s="31"/>
      <c r="U93" s="31"/>
      <c r="V93" s="31"/>
      <c r="W93" s="31"/>
      <c r="X93" s="31"/>
      <c r="Y93" s="31"/>
      <c r="Z93" s="31"/>
      <c r="AA93" s="31"/>
    </row>
    <row r="94" spans="1:27" ht="18.75">
      <c r="A94" s="421" t="s">
        <v>168</v>
      </c>
      <c r="B94" s="421"/>
      <c r="C94" s="421"/>
      <c r="D94" s="421"/>
      <c r="E94" s="421"/>
      <c r="F94" s="421"/>
      <c r="G94" s="421"/>
      <c r="H94" s="421"/>
      <c r="I94" s="421"/>
      <c r="J94" s="421"/>
      <c r="K94" s="421"/>
      <c r="L94"/>
      <c r="M94"/>
      <c r="N94"/>
      <c r="O94"/>
      <c r="P94"/>
      <c r="Q94"/>
      <c r="R94"/>
      <c r="S94"/>
      <c r="T94"/>
      <c r="U94"/>
      <c r="V94"/>
      <c r="W94"/>
      <c r="X94"/>
      <c r="Y94"/>
      <c r="Z94"/>
      <c r="AA94"/>
    </row>
    <row r="95" spans="1:27" ht="18.75">
      <c r="A95" s="414" t="s">
        <v>499</v>
      </c>
      <c r="B95" s="414"/>
      <c r="C95" s="414"/>
      <c r="D95" s="414"/>
      <c r="E95" s="414"/>
      <c r="F95" s="414"/>
      <c r="G95" s="414"/>
      <c r="H95" s="414"/>
      <c r="I95" s="414"/>
      <c r="J95" s="414"/>
      <c r="K95" s="414"/>
      <c r="L95"/>
      <c r="M95"/>
      <c r="N95"/>
      <c r="O95"/>
      <c r="P95"/>
      <c r="Q95"/>
      <c r="R95"/>
      <c r="S95"/>
      <c r="T95"/>
      <c r="U95"/>
      <c r="V95"/>
      <c r="W95"/>
      <c r="X95"/>
      <c r="Y95"/>
      <c r="Z95"/>
      <c r="AA95"/>
    </row>
    <row r="96" spans="1:27" ht="15.75" customHeight="1">
      <c r="A96" s="414" t="s">
        <v>214</v>
      </c>
      <c r="B96" s="414"/>
      <c r="C96" s="414"/>
      <c r="D96" s="429" t="s">
        <v>151</v>
      </c>
      <c r="E96" s="429"/>
      <c r="F96" s="429"/>
      <c r="G96" s="429"/>
      <c r="H96" s="429"/>
      <c r="I96" s="429"/>
      <c r="J96" s="429"/>
      <c r="K96" s="429"/>
      <c r="L96"/>
      <c r="M96"/>
      <c r="N96"/>
      <c r="O96"/>
      <c r="P96"/>
      <c r="Q96"/>
      <c r="R96"/>
      <c r="S96"/>
      <c r="T96"/>
      <c r="U96"/>
      <c r="V96"/>
      <c r="W96"/>
      <c r="X96"/>
      <c r="Y96"/>
      <c r="Z96"/>
      <c r="AA96"/>
    </row>
    <row r="97" spans="1:780" ht="15.75" customHeight="1">
      <c r="A97" s="455" t="s">
        <v>402</v>
      </c>
      <c r="B97" s="455"/>
      <c r="C97" s="455"/>
      <c r="D97" s="455"/>
      <c r="E97" s="455"/>
      <c r="F97" s="455"/>
      <c r="G97" s="455"/>
      <c r="H97" s="455"/>
      <c r="I97" s="455"/>
      <c r="J97" s="455"/>
      <c r="K97" s="455"/>
      <c r="L97"/>
      <c r="M97"/>
      <c r="N97"/>
      <c r="O97"/>
      <c r="P97"/>
      <c r="Q97"/>
      <c r="R97"/>
      <c r="S97"/>
      <c r="T97"/>
      <c r="U97"/>
      <c r="V97"/>
      <c r="W97"/>
      <c r="X97"/>
      <c r="Y97"/>
      <c r="Z97"/>
      <c r="AA97"/>
    </row>
    <row r="98" spans="1:780" ht="15.75" customHeight="1">
      <c r="A98" s="159" t="s">
        <v>35</v>
      </c>
      <c r="B98" s="160" t="s">
        <v>3</v>
      </c>
      <c r="C98" s="160" t="s">
        <v>4</v>
      </c>
      <c r="D98" s="415" t="s">
        <v>5</v>
      </c>
      <c r="E98" s="415"/>
      <c r="F98" s="160" t="s">
        <v>6</v>
      </c>
      <c r="G98" s="160" t="s">
        <v>36</v>
      </c>
      <c r="H98" s="415" t="s">
        <v>37</v>
      </c>
      <c r="I98" s="415"/>
      <c r="J98" s="415"/>
      <c r="K98" s="415"/>
      <c r="L98"/>
      <c r="M98"/>
      <c r="N98"/>
      <c r="O98"/>
      <c r="P98"/>
      <c r="Q98"/>
      <c r="R98"/>
      <c r="S98"/>
      <c r="T98"/>
      <c r="U98"/>
      <c r="V98"/>
      <c r="W98"/>
      <c r="X98"/>
      <c r="Y98"/>
      <c r="Z98"/>
      <c r="AA98"/>
    </row>
    <row r="99" spans="1:780" ht="37.5">
      <c r="A99" s="198" t="s">
        <v>169</v>
      </c>
      <c r="B99" s="154" t="s">
        <v>170</v>
      </c>
      <c r="C99" s="154" t="s">
        <v>103</v>
      </c>
      <c r="D99" s="431" t="s">
        <v>171</v>
      </c>
      <c r="E99" s="431"/>
      <c r="F99" s="154">
        <v>2020</v>
      </c>
      <c r="G99" s="156">
        <v>0.7</v>
      </c>
      <c r="H99" s="428">
        <v>0.8</v>
      </c>
      <c r="I99" s="428"/>
      <c r="J99" s="428"/>
      <c r="K99" s="428"/>
      <c r="L99"/>
      <c r="M99"/>
      <c r="N99"/>
      <c r="O99"/>
      <c r="P99"/>
      <c r="Q99"/>
      <c r="R99"/>
      <c r="S99"/>
      <c r="T99"/>
      <c r="U99"/>
      <c r="V99"/>
      <c r="W99"/>
      <c r="X99"/>
      <c r="Y99"/>
      <c r="Z99"/>
      <c r="AA99"/>
    </row>
    <row r="100" spans="1:780" ht="15.95" customHeight="1">
      <c r="A100" s="418" t="s">
        <v>42</v>
      </c>
      <c r="B100" s="418"/>
      <c r="C100" s="418"/>
      <c r="D100" s="418" t="s">
        <v>43</v>
      </c>
      <c r="E100" s="418"/>
      <c r="F100" s="418"/>
      <c r="G100" s="419" t="s">
        <v>44</v>
      </c>
      <c r="H100" s="419"/>
      <c r="I100" s="419"/>
      <c r="J100" s="419"/>
      <c r="K100" s="419"/>
      <c r="L100"/>
      <c r="M100"/>
      <c r="N100"/>
      <c r="O100"/>
      <c r="P100"/>
      <c r="Q100"/>
      <c r="R100"/>
      <c r="S100"/>
      <c r="T100"/>
      <c r="U100"/>
      <c r="V100"/>
      <c r="W100"/>
      <c r="X100"/>
      <c r="Y100"/>
      <c r="Z100"/>
      <c r="AA100"/>
    </row>
    <row r="101" spans="1:780" ht="18.75">
      <c r="A101" s="418"/>
      <c r="B101" s="418"/>
      <c r="C101" s="418"/>
      <c r="D101" s="418"/>
      <c r="E101" s="418"/>
      <c r="F101" s="418"/>
      <c r="G101" s="163">
        <v>2024</v>
      </c>
      <c r="H101" s="419">
        <v>2025</v>
      </c>
      <c r="I101" s="419"/>
      <c r="J101" s="419"/>
      <c r="K101" s="419"/>
      <c r="L101"/>
      <c r="M101"/>
      <c r="N101"/>
      <c r="O101"/>
      <c r="P101"/>
      <c r="Q101"/>
      <c r="R101"/>
      <c r="S101"/>
      <c r="T101"/>
      <c r="U101"/>
      <c r="V101"/>
      <c r="W101"/>
      <c r="X101"/>
      <c r="Y101"/>
      <c r="Z101"/>
      <c r="AA101"/>
    </row>
    <row r="102" spans="1:780" ht="18.75">
      <c r="A102" s="412"/>
      <c r="B102" s="412"/>
      <c r="C102" s="412"/>
      <c r="D102" s="412"/>
      <c r="E102" s="412"/>
      <c r="F102" s="412"/>
      <c r="G102" s="164">
        <f>G105+G106+G107+G108+G109+G110</f>
        <v>4325.26</v>
      </c>
      <c r="H102" s="417">
        <f>H105+H106+H107+H108+H109+H110</f>
        <v>1544</v>
      </c>
      <c r="I102" s="417">
        <f t="shared" ref="I102:K102" si="4">I105+I106+I107+I108+I109+I110</f>
        <v>0</v>
      </c>
      <c r="J102" s="417">
        <f t="shared" si="4"/>
        <v>0</v>
      </c>
      <c r="K102" s="417">
        <f t="shared" si="4"/>
        <v>0</v>
      </c>
      <c r="L102"/>
      <c r="M102"/>
      <c r="N102"/>
      <c r="O102"/>
      <c r="P102"/>
      <c r="Q102"/>
      <c r="R102"/>
      <c r="S102"/>
      <c r="T102"/>
      <c r="U102"/>
      <c r="V102"/>
      <c r="W102"/>
      <c r="X102"/>
      <c r="Y102"/>
      <c r="Z102"/>
      <c r="AA102"/>
    </row>
    <row r="103" spans="1:780" ht="56.25">
      <c r="A103" s="165" t="s">
        <v>45</v>
      </c>
      <c r="B103" s="165" t="s">
        <v>46</v>
      </c>
      <c r="C103" s="165" t="s">
        <v>47</v>
      </c>
      <c r="D103" s="165" t="s">
        <v>48</v>
      </c>
      <c r="E103" s="165" t="s">
        <v>49</v>
      </c>
      <c r="F103" s="165" t="s">
        <v>43</v>
      </c>
      <c r="G103" s="439" t="s">
        <v>50</v>
      </c>
      <c r="H103" s="439"/>
      <c r="I103" s="439"/>
      <c r="J103" s="439"/>
      <c r="K103" s="439"/>
      <c r="L103" s="103"/>
      <c r="M103"/>
      <c r="N103"/>
      <c r="O103"/>
      <c r="P103"/>
      <c r="Q103"/>
      <c r="R103"/>
      <c r="S103"/>
      <c r="T103"/>
      <c r="U103"/>
      <c r="V103"/>
      <c r="W103"/>
      <c r="X103"/>
      <c r="Y103"/>
      <c r="Z103"/>
      <c r="AA103"/>
    </row>
    <row r="104" spans="1:780" ht="18.75">
      <c r="A104" s="166"/>
      <c r="B104" s="165"/>
      <c r="C104" s="165"/>
      <c r="D104" s="165"/>
      <c r="E104" s="214"/>
      <c r="F104" s="165"/>
      <c r="G104" s="165">
        <v>2024</v>
      </c>
      <c r="H104" s="439">
        <v>2025</v>
      </c>
      <c r="I104" s="439"/>
      <c r="J104" s="439"/>
      <c r="K104" s="439"/>
      <c r="L104"/>
      <c r="M104"/>
      <c r="N104"/>
      <c r="O104"/>
      <c r="P104"/>
      <c r="Q104"/>
      <c r="R104"/>
      <c r="S104"/>
      <c r="T104"/>
      <c r="U104"/>
      <c r="V104"/>
      <c r="W104"/>
      <c r="X104"/>
      <c r="Y104"/>
      <c r="Z104"/>
      <c r="AA104"/>
    </row>
    <row r="105" spans="1:780" ht="55.5" customHeight="1">
      <c r="A105" s="204" t="s">
        <v>363</v>
      </c>
      <c r="B105" s="158" t="s">
        <v>172</v>
      </c>
      <c r="C105" s="203" t="s">
        <v>316</v>
      </c>
      <c r="D105" s="158" t="s">
        <v>348</v>
      </c>
      <c r="E105" s="192" t="s">
        <v>295</v>
      </c>
      <c r="F105" s="203" t="s">
        <v>265</v>
      </c>
      <c r="G105" s="208"/>
      <c r="H105" s="432"/>
      <c r="I105" s="432"/>
      <c r="J105" s="432"/>
      <c r="K105" s="432"/>
      <c r="L105"/>
      <c r="M105"/>
      <c r="N105"/>
      <c r="O105"/>
      <c r="P105"/>
      <c r="Q105"/>
      <c r="R105"/>
      <c r="S105"/>
      <c r="T105"/>
      <c r="U105"/>
      <c r="V105"/>
      <c r="W105"/>
      <c r="X105"/>
      <c r="Y105"/>
      <c r="Z105"/>
      <c r="AA105"/>
    </row>
    <row r="106" spans="1:780" ht="41.25" customHeight="1">
      <c r="A106" s="430" t="s">
        <v>362</v>
      </c>
      <c r="B106" s="423" t="s">
        <v>172</v>
      </c>
      <c r="C106" s="425" t="s">
        <v>91</v>
      </c>
      <c r="D106" s="423" t="s">
        <v>347</v>
      </c>
      <c r="E106" s="192" t="s">
        <v>295</v>
      </c>
      <c r="F106" s="192" t="s">
        <v>265</v>
      </c>
      <c r="G106" s="218"/>
      <c r="H106" s="416"/>
      <c r="I106" s="416"/>
      <c r="J106" s="416"/>
      <c r="K106" s="416"/>
      <c r="L106" s="476"/>
      <c r="M106"/>
      <c r="N106"/>
      <c r="O106"/>
      <c r="P106"/>
      <c r="Q106"/>
      <c r="R106"/>
      <c r="S106"/>
      <c r="T106"/>
      <c r="U106"/>
      <c r="V106"/>
      <c r="W106"/>
      <c r="X106"/>
      <c r="Y106"/>
      <c r="Z106"/>
      <c r="AA106"/>
    </row>
    <row r="107" spans="1:780" ht="46.5" customHeight="1">
      <c r="A107" s="430"/>
      <c r="B107" s="423"/>
      <c r="C107" s="425"/>
      <c r="D107" s="423"/>
      <c r="E107" s="203" t="s">
        <v>353</v>
      </c>
      <c r="F107" s="192"/>
      <c r="G107" s="221">
        <v>100</v>
      </c>
      <c r="H107" s="416"/>
      <c r="I107" s="416"/>
      <c r="J107" s="416"/>
      <c r="K107" s="416"/>
      <c r="L107" s="476"/>
      <c r="M107"/>
      <c r="N107"/>
      <c r="O107"/>
      <c r="P107"/>
      <c r="Q107"/>
      <c r="R107"/>
      <c r="S107"/>
      <c r="T107"/>
      <c r="U107"/>
      <c r="V107"/>
      <c r="W107"/>
      <c r="X107"/>
      <c r="Y107"/>
      <c r="Z107"/>
      <c r="AA107"/>
    </row>
    <row r="108" spans="1:780" s="34" customFormat="1" ht="60.75" customHeight="1">
      <c r="A108" s="161" t="s">
        <v>500</v>
      </c>
      <c r="B108" s="182" t="s">
        <v>172</v>
      </c>
      <c r="C108" s="182" t="s">
        <v>83</v>
      </c>
      <c r="D108" s="182" t="s">
        <v>298</v>
      </c>
      <c r="E108" s="203" t="s">
        <v>353</v>
      </c>
      <c r="F108" s="182"/>
      <c r="G108" s="206">
        <v>3346</v>
      </c>
      <c r="H108" s="426"/>
      <c r="I108" s="426"/>
      <c r="J108" s="426"/>
      <c r="K108" s="426"/>
      <c r="L108" s="97"/>
      <c r="M108" s="31"/>
      <c r="N108" s="31"/>
      <c r="O108" s="31"/>
      <c r="P108" s="31"/>
      <c r="Q108" s="31"/>
      <c r="R108" s="31"/>
      <c r="S108" s="31"/>
      <c r="T108" s="31"/>
      <c r="U108" s="31"/>
      <c r="V108" s="31"/>
      <c r="W108" s="31"/>
      <c r="X108" s="31"/>
      <c r="Y108" s="31"/>
      <c r="Z108" s="31"/>
      <c r="AA108" s="31"/>
    </row>
    <row r="109" spans="1:780" s="31" customFormat="1" ht="93.75" customHeight="1">
      <c r="A109" s="198" t="s">
        <v>364</v>
      </c>
      <c r="B109" s="158" t="s">
        <v>82</v>
      </c>
      <c r="C109" s="158" t="s">
        <v>120</v>
      </c>
      <c r="D109" s="158" t="s">
        <v>291</v>
      </c>
      <c r="E109" s="203" t="s">
        <v>52</v>
      </c>
      <c r="F109" s="158"/>
      <c r="G109" s="208"/>
      <c r="H109" s="427">
        <v>1544</v>
      </c>
      <c r="I109" s="427"/>
      <c r="J109" s="427"/>
      <c r="K109" s="427"/>
      <c r="L109" s="46" t="s">
        <v>338</v>
      </c>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c r="KI109" s="34"/>
      <c r="KJ109" s="34"/>
      <c r="KK109" s="34"/>
      <c r="KL109" s="34"/>
      <c r="KM109" s="34"/>
      <c r="KN109" s="34"/>
      <c r="KO109" s="34"/>
      <c r="KP109" s="34"/>
      <c r="KQ109" s="34"/>
      <c r="KR109" s="34"/>
      <c r="KS109" s="34"/>
      <c r="KT109" s="34"/>
      <c r="KU109" s="34"/>
      <c r="KV109" s="34"/>
      <c r="KW109" s="34"/>
      <c r="KX109" s="34"/>
      <c r="KY109" s="34"/>
      <c r="KZ109" s="34"/>
      <c r="LA109" s="34"/>
      <c r="LB109" s="34"/>
      <c r="LC109" s="34"/>
      <c r="LD109" s="34"/>
      <c r="LE109" s="34"/>
      <c r="LF109" s="34"/>
      <c r="LG109" s="34"/>
      <c r="LH109" s="34"/>
      <c r="LI109" s="34"/>
      <c r="LJ109" s="34"/>
      <c r="LK109" s="34"/>
      <c r="LL109" s="34"/>
      <c r="LM109" s="34"/>
      <c r="LN109" s="34"/>
      <c r="LO109" s="34"/>
      <c r="LP109" s="34"/>
      <c r="LQ109" s="34"/>
      <c r="LR109" s="34"/>
      <c r="LS109" s="34"/>
      <c r="LT109" s="34"/>
      <c r="LU109" s="34"/>
      <c r="LV109" s="34"/>
      <c r="LW109" s="34"/>
      <c r="LX109" s="34"/>
      <c r="LY109" s="34"/>
      <c r="LZ109" s="34"/>
      <c r="MA109" s="34"/>
      <c r="MB109" s="34"/>
      <c r="MC109" s="34"/>
      <c r="MD109" s="34"/>
      <c r="ME109" s="34"/>
      <c r="MF109" s="34"/>
      <c r="MG109" s="34"/>
      <c r="MH109" s="34"/>
      <c r="MI109" s="34"/>
      <c r="MJ109" s="34"/>
      <c r="MK109" s="34"/>
      <c r="ML109" s="34"/>
      <c r="MM109" s="34"/>
      <c r="MN109" s="34"/>
      <c r="MO109" s="34"/>
      <c r="MP109" s="34"/>
      <c r="MQ109" s="34"/>
      <c r="MR109" s="34"/>
      <c r="MS109" s="34"/>
      <c r="MT109" s="34"/>
      <c r="MU109" s="34"/>
      <c r="MV109" s="34"/>
      <c r="MW109" s="34"/>
      <c r="MX109" s="34"/>
      <c r="MY109" s="34"/>
      <c r="MZ109" s="34"/>
      <c r="NA109" s="34"/>
      <c r="NB109" s="34"/>
      <c r="NC109" s="34"/>
      <c r="ND109" s="34"/>
      <c r="NE109" s="34"/>
      <c r="NF109" s="34"/>
      <c r="NG109" s="34"/>
      <c r="NH109" s="34"/>
      <c r="NI109" s="34"/>
      <c r="NJ109" s="34"/>
      <c r="NK109" s="34"/>
      <c r="NL109" s="34"/>
      <c r="NM109" s="34"/>
      <c r="NN109" s="34"/>
      <c r="NO109" s="34"/>
      <c r="NP109" s="34"/>
      <c r="NQ109" s="34"/>
      <c r="NR109" s="34"/>
      <c r="NS109" s="34"/>
      <c r="NT109" s="34"/>
      <c r="NU109" s="34"/>
      <c r="NV109" s="34"/>
      <c r="NW109" s="34"/>
      <c r="NX109" s="34"/>
      <c r="NY109" s="34"/>
      <c r="NZ109" s="34"/>
      <c r="OA109" s="34"/>
      <c r="OB109" s="34"/>
      <c r="OC109" s="34"/>
      <c r="OD109" s="34"/>
      <c r="OE109" s="34"/>
      <c r="OF109" s="34"/>
      <c r="OG109" s="34"/>
      <c r="OH109" s="34"/>
      <c r="OI109" s="34"/>
      <c r="OJ109" s="34"/>
      <c r="OK109" s="34"/>
      <c r="OL109" s="34"/>
      <c r="OM109" s="34"/>
      <c r="ON109" s="34"/>
      <c r="OO109" s="34"/>
      <c r="OP109" s="34"/>
      <c r="OQ109" s="34"/>
      <c r="OR109" s="34"/>
      <c r="OS109" s="34"/>
      <c r="OT109" s="34"/>
      <c r="OU109" s="34"/>
      <c r="OV109" s="34"/>
      <c r="OW109" s="34"/>
      <c r="OX109" s="34"/>
      <c r="OY109" s="34"/>
      <c r="OZ109" s="34"/>
      <c r="PA109" s="34"/>
      <c r="PB109" s="34"/>
      <c r="PC109" s="34"/>
      <c r="PD109" s="34"/>
      <c r="PE109" s="34"/>
      <c r="PF109" s="34"/>
      <c r="PG109" s="34"/>
      <c r="PH109" s="34"/>
      <c r="PI109" s="34"/>
      <c r="PJ109" s="34"/>
      <c r="PK109" s="34"/>
      <c r="PL109" s="34"/>
      <c r="PM109" s="34"/>
      <c r="PN109" s="34"/>
      <c r="PO109" s="34"/>
      <c r="PP109" s="34"/>
      <c r="PQ109" s="34"/>
      <c r="PR109" s="34"/>
      <c r="PS109" s="34"/>
      <c r="PT109" s="34"/>
      <c r="PU109" s="34"/>
      <c r="PV109" s="34"/>
      <c r="PW109" s="34"/>
      <c r="PX109" s="34"/>
      <c r="PY109" s="34"/>
      <c r="PZ109" s="34"/>
      <c r="QA109" s="34"/>
      <c r="QB109" s="34"/>
      <c r="QC109" s="34"/>
      <c r="QD109" s="34"/>
      <c r="QE109" s="34"/>
      <c r="QF109" s="34"/>
      <c r="QG109" s="34"/>
      <c r="QH109" s="34"/>
      <c r="QI109" s="34"/>
      <c r="QJ109" s="34"/>
      <c r="QK109" s="34"/>
      <c r="QL109" s="34"/>
      <c r="QM109" s="34"/>
      <c r="QN109" s="34"/>
      <c r="QO109" s="34"/>
      <c r="QP109" s="34"/>
      <c r="QQ109" s="34"/>
      <c r="QR109" s="34"/>
      <c r="QS109" s="34"/>
      <c r="QT109" s="34"/>
      <c r="QU109" s="34"/>
      <c r="QV109" s="34"/>
      <c r="QW109" s="34"/>
      <c r="QX109" s="34"/>
      <c r="QY109" s="34"/>
      <c r="QZ109" s="34"/>
      <c r="RA109" s="34"/>
      <c r="RB109" s="34"/>
      <c r="RC109" s="34"/>
      <c r="RD109" s="34"/>
      <c r="RE109" s="34"/>
      <c r="RF109" s="34"/>
      <c r="RG109" s="34"/>
      <c r="RH109" s="34"/>
      <c r="RI109" s="34"/>
      <c r="RJ109" s="34"/>
      <c r="RK109" s="34"/>
      <c r="RL109" s="34"/>
      <c r="RM109" s="34"/>
      <c r="RN109" s="34"/>
      <c r="RO109" s="34"/>
      <c r="RP109" s="34"/>
      <c r="RQ109" s="34"/>
      <c r="RR109" s="34"/>
      <c r="RS109" s="34"/>
      <c r="RT109" s="34"/>
      <c r="RU109" s="34"/>
      <c r="RV109" s="34"/>
      <c r="RW109" s="34"/>
      <c r="RX109" s="34"/>
      <c r="RY109" s="34"/>
      <c r="RZ109" s="34"/>
      <c r="SA109" s="34"/>
      <c r="SB109" s="34"/>
      <c r="SC109" s="34"/>
      <c r="SD109" s="34"/>
      <c r="SE109" s="34"/>
      <c r="SF109" s="34"/>
      <c r="SG109" s="34"/>
      <c r="SH109" s="34"/>
      <c r="SI109" s="34"/>
      <c r="SJ109" s="34"/>
      <c r="SK109" s="34"/>
      <c r="SL109" s="34"/>
      <c r="SM109" s="34"/>
      <c r="SN109" s="34"/>
      <c r="SO109" s="34"/>
      <c r="SP109" s="34"/>
      <c r="SQ109" s="34"/>
      <c r="SR109" s="34"/>
      <c r="SS109" s="34"/>
      <c r="ST109" s="34"/>
      <c r="SU109" s="34"/>
      <c r="SV109" s="34"/>
      <c r="SW109" s="34"/>
      <c r="SX109" s="34"/>
      <c r="SY109" s="34"/>
      <c r="SZ109" s="34"/>
      <c r="TA109" s="34"/>
      <c r="TB109" s="34"/>
      <c r="TC109" s="34"/>
      <c r="TD109" s="34"/>
      <c r="TE109" s="34"/>
      <c r="TF109" s="34"/>
      <c r="TG109" s="34"/>
      <c r="TH109" s="34"/>
      <c r="TI109" s="34"/>
      <c r="TJ109" s="34"/>
      <c r="TK109" s="34"/>
      <c r="TL109" s="34"/>
      <c r="TM109" s="34"/>
      <c r="TN109" s="34"/>
      <c r="TO109" s="34"/>
      <c r="TP109" s="34"/>
      <c r="TQ109" s="34"/>
      <c r="TR109" s="34"/>
      <c r="TS109" s="34"/>
      <c r="TT109" s="34"/>
      <c r="TU109" s="34"/>
      <c r="TV109" s="34"/>
      <c r="TW109" s="34"/>
      <c r="TX109" s="34"/>
      <c r="TY109" s="34"/>
      <c r="TZ109" s="34"/>
      <c r="UA109" s="34"/>
      <c r="UB109" s="34"/>
      <c r="UC109" s="34"/>
      <c r="UD109" s="34"/>
      <c r="UE109" s="34"/>
      <c r="UF109" s="34"/>
      <c r="UG109" s="34"/>
      <c r="UH109" s="34"/>
      <c r="UI109" s="34"/>
      <c r="UJ109" s="34"/>
      <c r="UK109" s="34"/>
      <c r="UL109" s="34"/>
      <c r="UM109" s="34"/>
      <c r="UN109" s="34"/>
      <c r="UO109" s="34"/>
      <c r="UP109" s="34"/>
      <c r="UQ109" s="34"/>
      <c r="UR109" s="34"/>
      <c r="US109" s="34"/>
      <c r="UT109" s="34"/>
      <c r="UU109" s="34"/>
      <c r="UV109" s="34"/>
      <c r="UW109" s="34"/>
      <c r="UX109" s="34"/>
      <c r="UY109" s="34"/>
      <c r="UZ109" s="34"/>
      <c r="VA109" s="34"/>
      <c r="VB109" s="34"/>
      <c r="VC109" s="34"/>
      <c r="VD109" s="34"/>
      <c r="VE109" s="34"/>
      <c r="VF109" s="34"/>
      <c r="VG109" s="34"/>
      <c r="VH109" s="34"/>
      <c r="VI109" s="34"/>
      <c r="VJ109" s="34"/>
      <c r="VK109" s="34"/>
      <c r="VL109" s="34"/>
      <c r="VM109" s="34"/>
      <c r="VN109" s="34"/>
      <c r="VO109" s="34"/>
      <c r="VP109" s="34"/>
      <c r="VQ109" s="34"/>
      <c r="VR109" s="34"/>
      <c r="VS109" s="34"/>
      <c r="VT109" s="34"/>
      <c r="VU109" s="34"/>
      <c r="VV109" s="34"/>
      <c r="VW109" s="34"/>
      <c r="VX109" s="34"/>
      <c r="VY109" s="34"/>
      <c r="VZ109" s="34"/>
      <c r="WA109" s="34"/>
      <c r="WB109" s="34"/>
      <c r="WC109" s="34"/>
      <c r="WD109" s="34"/>
      <c r="WE109" s="34"/>
      <c r="WF109" s="34"/>
      <c r="WG109" s="34"/>
      <c r="WH109" s="34"/>
      <c r="WI109" s="34"/>
      <c r="WJ109" s="34"/>
      <c r="WK109" s="34"/>
      <c r="WL109" s="34"/>
      <c r="WM109" s="34"/>
      <c r="WN109" s="34"/>
      <c r="WO109" s="34"/>
      <c r="WP109" s="34"/>
      <c r="WQ109" s="34"/>
      <c r="WR109" s="34"/>
      <c r="WS109" s="34"/>
      <c r="WT109" s="34"/>
      <c r="WU109" s="34"/>
      <c r="WV109" s="34"/>
      <c r="WW109" s="34"/>
      <c r="WX109" s="34"/>
      <c r="WY109" s="34"/>
      <c r="WZ109" s="34"/>
      <c r="XA109" s="34"/>
      <c r="XB109" s="34"/>
      <c r="XC109" s="34"/>
      <c r="XD109" s="34"/>
      <c r="XE109" s="34"/>
      <c r="XF109" s="34"/>
      <c r="XG109" s="34"/>
      <c r="XH109" s="34"/>
      <c r="XI109" s="34"/>
      <c r="XJ109" s="34"/>
      <c r="XK109" s="34"/>
      <c r="XL109" s="34"/>
      <c r="XM109" s="34"/>
      <c r="XN109" s="34"/>
      <c r="XO109" s="34"/>
      <c r="XP109" s="34"/>
      <c r="XQ109" s="34"/>
      <c r="XR109" s="34"/>
      <c r="XS109" s="34"/>
      <c r="XT109" s="34"/>
      <c r="XU109" s="34"/>
      <c r="XV109" s="34"/>
      <c r="XW109" s="34"/>
      <c r="XX109" s="34"/>
      <c r="XY109" s="34"/>
      <c r="XZ109" s="34"/>
      <c r="YA109" s="34"/>
      <c r="YB109" s="34"/>
      <c r="YC109" s="34"/>
      <c r="YD109" s="34"/>
      <c r="YE109" s="34"/>
      <c r="YF109" s="34"/>
      <c r="YG109" s="34"/>
      <c r="YH109" s="34"/>
      <c r="YI109" s="34"/>
      <c r="YJ109" s="34"/>
      <c r="YK109" s="34"/>
      <c r="YL109" s="34"/>
      <c r="YM109" s="34"/>
      <c r="YN109" s="34"/>
      <c r="YO109" s="34"/>
      <c r="YP109" s="34"/>
      <c r="YQ109" s="34"/>
      <c r="YR109" s="34"/>
      <c r="YS109" s="34"/>
      <c r="YT109" s="34"/>
      <c r="YU109" s="34"/>
      <c r="YV109" s="34"/>
      <c r="YW109" s="34"/>
      <c r="YX109" s="34"/>
      <c r="YY109" s="34"/>
      <c r="YZ109" s="34"/>
      <c r="ZA109" s="34"/>
      <c r="ZB109" s="34"/>
      <c r="ZC109" s="34"/>
      <c r="ZD109" s="34"/>
      <c r="ZE109" s="34"/>
      <c r="ZF109" s="34"/>
      <c r="ZG109" s="34"/>
      <c r="ZH109" s="34"/>
      <c r="ZI109" s="34"/>
      <c r="ZJ109" s="34"/>
      <c r="ZK109" s="34"/>
      <c r="ZL109" s="34"/>
      <c r="ZM109" s="34"/>
      <c r="ZN109" s="34"/>
      <c r="ZO109" s="34"/>
      <c r="ZP109" s="34"/>
      <c r="ZQ109" s="34"/>
      <c r="ZR109" s="34"/>
      <c r="ZS109" s="34"/>
      <c r="ZT109" s="34"/>
      <c r="ZU109" s="34"/>
      <c r="ZV109" s="34"/>
      <c r="ZW109" s="34"/>
      <c r="ZX109" s="34"/>
      <c r="ZY109" s="34"/>
      <c r="ZZ109" s="34"/>
      <c r="AAA109" s="34"/>
      <c r="AAB109" s="34"/>
      <c r="AAC109" s="34"/>
      <c r="AAD109" s="34"/>
      <c r="AAE109" s="34"/>
      <c r="AAF109" s="34"/>
      <c r="AAG109" s="34"/>
      <c r="AAH109" s="34"/>
      <c r="AAI109" s="34"/>
      <c r="AAJ109" s="34"/>
      <c r="AAK109" s="34"/>
      <c r="AAL109" s="34"/>
      <c r="AAM109" s="34"/>
      <c r="AAN109" s="34"/>
      <c r="AAO109" s="34"/>
      <c r="AAP109" s="34"/>
      <c r="AAQ109" s="34"/>
      <c r="AAR109" s="34"/>
      <c r="AAS109" s="34"/>
      <c r="AAT109" s="34"/>
      <c r="AAU109" s="34"/>
      <c r="AAV109" s="34"/>
      <c r="AAW109" s="34"/>
      <c r="AAX109" s="34"/>
      <c r="AAY109" s="34"/>
      <c r="AAZ109" s="34"/>
      <c r="ABA109" s="34"/>
      <c r="ABB109" s="34"/>
      <c r="ABC109" s="34"/>
      <c r="ABD109" s="34"/>
      <c r="ABE109" s="34"/>
      <c r="ABF109" s="34"/>
      <c r="ABG109" s="34"/>
      <c r="ABH109" s="34"/>
      <c r="ABI109" s="34"/>
      <c r="ABJ109" s="34"/>
      <c r="ABK109" s="34"/>
      <c r="ABL109" s="34"/>
      <c r="ABM109" s="34"/>
      <c r="ABN109" s="34"/>
      <c r="ABO109" s="34"/>
      <c r="ABP109" s="34"/>
      <c r="ABQ109" s="34"/>
      <c r="ABR109" s="34"/>
      <c r="ABS109" s="34"/>
      <c r="ABT109" s="34"/>
      <c r="ABU109" s="34"/>
      <c r="ABV109" s="34"/>
      <c r="ABW109" s="34"/>
      <c r="ABX109" s="34"/>
      <c r="ABY109" s="34"/>
      <c r="ABZ109" s="34"/>
      <c r="ACA109" s="34"/>
      <c r="ACB109" s="34"/>
      <c r="ACC109" s="34"/>
      <c r="ACD109" s="34"/>
      <c r="ACE109" s="34"/>
      <c r="ACF109" s="34"/>
      <c r="ACG109" s="34"/>
      <c r="ACH109" s="34"/>
      <c r="ACI109" s="34"/>
      <c r="ACJ109" s="34"/>
      <c r="ACK109" s="34"/>
      <c r="ACL109" s="34"/>
      <c r="ACM109" s="34"/>
      <c r="ACN109" s="34"/>
      <c r="ACO109" s="34"/>
      <c r="ACP109" s="34"/>
      <c r="ACQ109" s="34"/>
      <c r="ACR109" s="34"/>
      <c r="ACS109" s="34"/>
      <c r="ACT109" s="34"/>
      <c r="ACU109" s="34"/>
      <c r="ACV109" s="34"/>
      <c r="ACW109" s="34"/>
      <c r="ACX109" s="34"/>
      <c r="ACY109" s="34"/>
      <c r="ACZ109" s="34"/>
    </row>
    <row r="110" spans="1:780" ht="55.5" customHeight="1">
      <c r="A110" s="197" t="s">
        <v>317</v>
      </c>
      <c r="B110" s="203" t="s">
        <v>172</v>
      </c>
      <c r="C110" s="192" t="s">
        <v>83</v>
      </c>
      <c r="D110" s="203" t="s">
        <v>298</v>
      </c>
      <c r="E110" s="185" t="s">
        <v>173</v>
      </c>
      <c r="F110" s="192" t="s">
        <v>496</v>
      </c>
      <c r="G110" s="183">
        <v>879.26</v>
      </c>
      <c r="H110" s="416"/>
      <c r="I110" s="416"/>
      <c r="J110" s="416"/>
      <c r="K110" s="416"/>
      <c r="L110" s="97"/>
      <c r="M110"/>
      <c r="N110"/>
      <c r="O110"/>
      <c r="P110"/>
      <c r="Q110"/>
      <c r="R110"/>
      <c r="S110"/>
      <c r="T110"/>
      <c r="U110"/>
      <c r="V110"/>
      <c r="W110"/>
      <c r="X110"/>
      <c r="Y110"/>
      <c r="Z110"/>
      <c r="AA110"/>
    </row>
    <row r="111" spans="1:780" ht="19.149999999999999" customHeight="1">
      <c r="A111" s="222"/>
      <c r="B111" s="223"/>
      <c r="C111" s="224"/>
      <c r="D111" s="224"/>
      <c r="E111" s="224"/>
      <c r="F111" s="224"/>
      <c r="G111" s="224"/>
      <c r="H111" s="224"/>
      <c r="I111" s="224"/>
      <c r="J111" s="224"/>
      <c r="K111" s="224"/>
      <c r="L111"/>
      <c r="M111"/>
      <c r="N111"/>
      <c r="O111"/>
      <c r="P111"/>
      <c r="Q111"/>
      <c r="R111"/>
      <c r="S111"/>
      <c r="T111"/>
      <c r="U111"/>
      <c r="V111"/>
      <c r="W111"/>
      <c r="X111"/>
      <c r="Y111"/>
      <c r="Z111"/>
      <c r="AA111"/>
    </row>
    <row r="112" spans="1:780" ht="87" customHeight="1">
      <c r="A112" s="225" t="s">
        <v>468</v>
      </c>
      <c r="B112" s="224"/>
      <c r="C112" s="224"/>
      <c r="D112" s="224"/>
      <c r="E112" s="224"/>
      <c r="F112" s="224"/>
      <c r="G112" s="224"/>
      <c r="H112" s="224">
        <v>2024</v>
      </c>
      <c r="I112" s="224">
        <v>2025</v>
      </c>
      <c r="J112" s="224" t="s">
        <v>493</v>
      </c>
      <c r="K112" s="224"/>
      <c r="L112"/>
      <c r="M112"/>
      <c r="N112"/>
      <c r="O112"/>
      <c r="P112"/>
      <c r="Q112"/>
      <c r="R112"/>
      <c r="S112"/>
      <c r="T112"/>
      <c r="U112"/>
      <c r="V112"/>
      <c r="W112"/>
      <c r="X112"/>
      <c r="Y112"/>
      <c r="Z112"/>
      <c r="AA112"/>
    </row>
    <row r="113" spans="1:27" ht="19.149999999999999" customHeight="1">
      <c r="A113" s="224"/>
      <c r="B113" s="224"/>
      <c r="C113" s="224"/>
      <c r="D113" s="224"/>
      <c r="E113" s="224"/>
      <c r="F113" s="224"/>
      <c r="G113" s="226" t="s">
        <v>494</v>
      </c>
      <c r="H113" s="227">
        <f>G15+G39+G62+G83+G102</f>
        <v>53387.55</v>
      </c>
      <c r="I113" s="227">
        <f>H15+H39+H62+H83+H102</f>
        <v>82271.88</v>
      </c>
      <c r="J113" s="227">
        <f>H113+I113</f>
        <v>135659.43</v>
      </c>
      <c r="K113" s="224"/>
      <c r="L113"/>
      <c r="M113"/>
      <c r="N113"/>
      <c r="O113"/>
      <c r="P113"/>
      <c r="Q113"/>
      <c r="R113"/>
      <c r="S113"/>
      <c r="T113"/>
      <c r="U113"/>
      <c r="V113"/>
      <c r="W113"/>
      <c r="X113"/>
      <c r="Y113"/>
      <c r="Z113"/>
      <c r="AA113"/>
    </row>
    <row r="114" spans="1:27" ht="18.75">
      <c r="A114" s="224"/>
      <c r="B114" s="224"/>
      <c r="C114" s="224"/>
      <c r="D114" s="224"/>
      <c r="E114" s="224"/>
      <c r="F114" s="224"/>
      <c r="G114" s="224"/>
      <c r="H114" s="224"/>
      <c r="I114" s="224"/>
      <c r="J114" s="224"/>
      <c r="K114" s="224"/>
      <c r="L114"/>
      <c r="M114"/>
      <c r="N114"/>
      <c r="O114"/>
      <c r="P114"/>
      <c r="Q114"/>
      <c r="R114"/>
      <c r="S114"/>
      <c r="T114"/>
      <c r="U114"/>
      <c r="V114"/>
      <c r="W114"/>
      <c r="X114"/>
      <c r="Y114"/>
      <c r="Z114"/>
      <c r="AA114"/>
    </row>
    <row r="115" spans="1:27" ht="76.5" customHeight="1">
      <c r="A115" s="228" t="s">
        <v>455</v>
      </c>
      <c r="B115" s="224"/>
      <c r="C115" s="224"/>
      <c r="D115" s="224"/>
      <c r="E115" s="224"/>
      <c r="F115" s="224"/>
      <c r="G115" s="224"/>
      <c r="H115" s="224"/>
      <c r="I115" s="224"/>
      <c r="J115" s="224"/>
      <c r="K115" s="224"/>
      <c r="L115"/>
      <c r="M115"/>
      <c r="N115"/>
      <c r="O115"/>
      <c r="P115"/>
      <c r="Q115"/>
      <c r="R115"/>
      <c r="S115"/>
      <c r="T115"/>
      <c r="U115"/>
      <c r="V115"/>
      <c r="W115"/>
      <c r="X115"/>
      <c r="Y115"/>
      <c r="Z115"/>
      <c r="AA115"/>
    </row>
    <row r="116" spans="1:27" ht="129" customHeight="1">
      <c r="A116" s="69"/>
      <c r="L116"/>
      <c r="M116"/>
      <c r="N116"/>
      <c r="O116"/>
      <c r="P116"/>
      <c r="Q116"/>
      <c r="R116"/>
      <c r="S116"/>
      <c r="T116"/>
      <c r="U116"/>
      <c r="V116"/>
      <c r="W116"/>
      <c r="X116"/>
      <c r="Y116"/>
      <c r="Z116"/>
      <c r="AA116"/>
    </row>
    <row r="117" spans="1:27" ht="107.25" customHeight="1">
      <c r="A117" s="69"/>
      <c r="L117"/>
      <c r="M117"/>
      <c r="N117"/>
      <c r="O117"/>
      <c r="P117"/>
      <c r="Q117"/>
      <c r="R117"/>
      <c r="S117"/>
      <c r="T117"/>
      <c r="U117"/>
      <c r="V117"/>
      <c r="W117"/>
      <c r="X117"/>
      <c r="Y117"/>
      <c r="Z117"/>
      <c r="AA117"/>
    </row>
    <row r="118" spans="1:27" ht="91.5" customHeight="1">
      <c r="A118" s="47"/>
      <c r="L118"/>
      <c r="M118"/>
      <c r="N118"/>
      <c r="O118"/>
      <c r="P118"/>
      <c r="Q118"/>
      <c r="R118"/>
      <c r="S118"/>
      <c r="T118"/>
      <c r="U118"/>
      <c r="V118"/>
      <c r="W118"/>
      <c r="X118"/>
      <c r="Y118"/>
      <c r="Z118"/>
      <c r="AA118"/>
    </row>
    <row r="119" spans="1:27">
      <c r="L119"/>
      <c r="M119"/>
      <c r="N119"/>
      <c r="O119"/>
      <c r="P119"/>
      <c r="Q119"/>
      <c r="R119"/>
      <c r="S119"/>
      <c r="T119"/>
      <c r="U119"/>
      <c r="V119"/>
      <c r="W119"/>
      <c r="X119"/>
      <c r="Y119"/>
      <c r="Z119"/>
      <c r="AA119"/>
    </row>
    <row r="120" spans="1:27">
      <c r="L120"/>
      <c r="M120"/>
      <c r="N120"/>
      <c r="O120"/>
      <c r="P120"/>
      <c r="Q120"/>
      <c r="R120"/>
      <c r="S120"/>
      <c r="T120"/>
      <c r="U120"/>
      <c r="V120"/>
      <c r="W120"/>
      <c r="X120"/>
      <c r="Y120"/>
      <c r="Z120"/>
      <c r="AA120"/>
    </row>
    <row r="121" spans="1:27">
      <c r="L121"/>
      <c r="M121"/>
      <c r="N121"/>
      <c r="O121"/>
      <c r="P121"/>
      <c r="Q121"/>
      <c r="R121"/>
      <c r="S121"/>
      <c r="T121"/>
      <c r="U121"/>
      <c r="V121"/>
      <c r="W121"/>
      <c r="X121"/>
      <c r="Y121"/>
      <c r="Z121"/>
      <c r="AA121"/>
    </row>
    <row r="122" spans="1:27">
      <c r="L122"/>
      <c r="M122"/>
      <c r="N122"/>
      <c r="O122"/>
      <c r="P122"/>
      <c r="Q122"/>
      <c r="R122"/>
      <c r="S122"/>
      <c r="T122"/>
      <c r="U122"/>
      <c r="V122"/>
      <c r="W122"/>
      <c r="X122"/>
      <c r="Y122"/>
      <c r="Z122"/>
      <c r="AA122"/>
    </row>
    <row r="123" spans="1:27">
      <c r="L123"/>
      <c r="M123"/>
      <c r="N123"/>
      <c r="O123"/>
      <c r="P123"/>
      <c r="Q123"/>
      <c r="R123"/>
      <c r="S123"/>
      <c r="T123"/>
      <c r="U123"/>
      <c r="V123"/>
      <c r="W123"/>
      <c r="X123"/>
      <c r="Y123"/>
      <c r="Z123"/>
      <c r="AA123"/>
    </row>
    <row r="124" spans="1:27">
      <c r="L124"/>
      <c r="M124"/>
      <c r="N124"/>
      <c r="O124"/>
      <c r="P124"/>
      <c r="Q124"/>
      <c r="R124"/>
      <c r="S124"/>
      <c r="T124"/>
      <c r="U124"/>
      <c r="V124"/>
      <c r="W124"/>
      <c r="X124"/>
      <c r="Y124"/>
      <c r="Z124"/>
      <c r="AA124"/>
    </row>
    <row r="125" spans="1:27">
      <c r="L125"/>
      <c r="M125"/>
      <c r="N125"/>
      <c r="O125"/>
      <c r="P125"/>
      <c r="Q125"/>
      <c r="R125"/>
      <c r="S125"/>
      <c r="T125"/>
      <c r="U125"/>
      <c r="V125"/>
      <c r="W125"/>
      <c r="X125"/>
      <c r="Y125"/>
      <c r="Z125"/>
      <c r="AA125"/>
    </row>
    <row r="126" spans="1:27">
      <c r="L126"/>
      <c r="M126"/>
      <c r="N126"/>
      <c r="O126"/>
      <c r="P126"/>
      <c r="Q126"/>
      <c r="R126"/>
      <c r="S126"/>
      <c r="T126"/>
      <c r="U126"/>
      <c r="V126"/>
      <c r="W126"/>
      <c r="X126"/>
      <c r="Y126"/>
      <c r="Z126"/>
      <c r="AA126"/>
    </row>
    <row r="127" spans="1:27">
      <c r="L127"/>
      <c r="M127"/>
      <c r="N127"/>
      <c r="O127"/>
      <c r="P127"/>
      <c r="Q127"/>
      <c r="R127"/>
      <c r="S127"/>
      <c r="T127"/>
      <c r="U127"/>
      <c r="V127"/>
      <c r="W127"/>
      <c r="X127"/>
      <c r="Y127"/>
      <c r="Z127"/>
      <c r="AA127"/>
    </row>
    <row r="128" spans="1:27">
      <c r="L128"/>
      <c r="M128"/>
      <c r="N128"/>
      <c r="O128"/>
      <c r="P128"/>
      <c r="Q128"/>
      <c r="R128"/>
      <c r="S128"/>
      <c r="T128"/>
      <c r="U128"/>
      <c r="V128"/>
      <c r="W128"/>
      <c r="X128"/>
      <c r="Y128"/>
      <c r="Z128"/>
      <c r="AA128"/>
    </row>
    <row r="129" spans="12:25">
      <c r="L129"/>
      <c r="M129"/>
      <c r="N129"/>
      <c r="O129"/>
      <c r="P129"/>
      <c r="Q129"/>
      <c r="R129"/>
      <c r="S129"/>
      <c r="T129"/>
      <c r="U129"/>
      <c r="V129"/>
      <c r="W129"/>
      <c r="X129"/>
      <c r="Y129"/>
    </row>
    <row r="130" spans="12:25">
      <c r="L130"/>
      <c r="M130"/>
      <c r="N130"/>
      <c r="O130"/>
      <c r="P130"/>
      <c r="Q130"/>
      <c r="R130"/>
      <c r="S130"/>
      <c r="T130"/>
      <c r="U130"/>
      <c r="V130"/>
      <c r="W130"/>
      <c r="X130"/>
      <c r="Y130"/>
    </row>
    <row r="131" spans="12:25">
      <c r="L131"/>
      <c r="M131"/>
      <c r="N131"/>
      <c r="O131"/>
      <c r="P131"/>
      <c r="Q131"/>
      <c r="R131"/>
      <c r="S131"/>
      <c r="T131"/>
      <c r="U131"/>
      <c r="V131"/>
      <c r="W131"/>
      <c r="X131"/>
      <c r="Y131"/>
    </row>
    <row r="132" spans="12:25">
      <c r="L132"/>
      <c r="M132"/>
      <c r="N132"/>
      <c r="O132"/>
      <c r="P132"/>
      <c r="Q132"/>
      <c r="R132"/>
      <c r="S132"/>
      <c r="T132"/>
      <c r="U132"/>
      <c r="V132"/>
      <c r="W132"/>
      <c r="X132"/>
      <c r="Y132"/>
    </row>
    <row r="133" spans="12:25">
      <c r="L133"/>
      <c r="M133"/>
      <c r="N133"/>
      <c r="O133"/>
      <c r="P133"/>
      <c r="Q133"/>
      <c r="R133"/>
      <c r="S133"/>
      <c r="T133"/>
      <c r="U133"/>
      <c r="V133"/>
      <c r="W133"/>
      <c r="X133"/>
      <c r="Y133"/>
    </row>
    <row r="134" spans="12:25">
      <c r="L134"/>
      <c r="M134"/>
      <c r="N134"/>
      <c r="O134"/>
      <c r="P134"/>
      <c r="Q134"/>
      <c r="R134"/>
      <c r="S134"/>
      <c r="T134"/>
      <c r="U134"/>
      <c r="V134"/>
      <c r="W134"/>
      <c r="X134"/>
      <c r="Y134"/>
    </row>
    <row r="135" spans="12:25">
      <c r="L135"/>
      <c r="M135"/>
      <c r="N135"/>
      <c r="O135"/>
      <c r="P135"/>
      <c r="Q135"/>
      <c r="R135"/>
      <c r="S135"/>
      <c r="T135"/>
      <c r="U135"/>
      <c r="V135"/>
      <c r="W135"/>
      <c r="X135"/>
      <c r="Y135"/>
    </row>
    <row r="136" spans="12:25">
      <c r="L136"/>
      <c r="M136"/>
      <c r="N136"/>
      <c r="O136"/>
      <c r="P136"/>
      <c r="Q136"/>
      <c r="R136"/>
      <c r="S136"/>
      <c r="T136"/>
      <c r="U136"/>
      <c r="V136"/>
      <c r="W136"/>
      <c r="X136"/>
      <c r="Y136"/>
    </row>
    <row r="137" spans="12:25">
      <c r="L137"/>
      <c r="M137"/>
      <c r="N137"/>
      <c r="O137"/>
      <c r="P137"/>
      <c r="Q137"/>
      <c r="R137"/>
      <c r="S137"/>
      <c r="T137"/>
      <c r="U137"/>
      <c r="V137"/>
      <c r="W137"/>
      <c r="X137"/>
      <c r="Y137"/>
    </row>
    <row r="138" spans="12:25">
      <c r="L138"/>
      <c r="M138"/>
      <c r="N138"/>
      <c r="O138"/>
      <c r="P138"/>
      <c r="Q138"/>
      <c r="R138"/>
      <c r="S138"/>
      <c r="T138"/>
      <c r="U138"/>
      <c r="V138"/>
      <c r="W138"/>
      <c r="X138"/>
      <c r="Y138"/>
    </row>
    <row r="139" spans="12:25">
      <c r="L139"/>
      <c r="M139"/>
      <c r="N139"/>
      <c r="O139"/>
      <c r="P139"/>
      <c r="Q139"/>
      <c r="R139"/>
      <c r="S139"/>
      <c r="T139"/>
      <c r="U139"/>
      <c r="V139"/>
      <c r="W139"/>
      <c r="X139"/>
      <c r="Y139"/>
    </row>
    <row r="140" spans="12:25">
      <c r="L140"/>
      <c r="M140"/>
      <c r="N140"/>
      <c r="O140"/>
      <c r="P140"/>
      <c r="Q140"/>
      <c r="R140"/>
      <c r="S140"/>
      <c r="T140"/>
      <c r="U140"/>
      <c r="V140"/>
      <c r="W140"/>
      <c r="X140"/>
      <c r="Y140"/>
    </row>
    <row r="141" spans="12:25">
      <c r="L141"/>
      <c r="M141"/>
      <c r="N141"/>
      <c r="O141"/>
      <c r="P141"/>
      <c r="Q141"/>
      <c r="R141"/>
      <c r="S141"/>
      <c r="T141"/>
      <c r="U141"/>
      <c r="V141"/>
      <c r="W141"/>
      <c r="X141"/>
      <c r="Y141"/>
    </row>
    <row r="142" spans="12:25">
      <c r="L142"/>
      <c r="M142"/>
      <c r="N142"/>
      <c r="O142"/>
      <c r="P142"/>
      <c r="Q142"/>
      <c r="R142"/>
      <c r="S142"/>
      <c r="T142"/>
      <c r="U142"/>
      <c r="V142"/>
      <c r="W142"/>
      <c r="X142"/>
      <c r="Y142"/>
    </row>
    <row r="143" spans="12:25">
      <c r="L143"/>
      <c r="M143"/>
      <c r="N143"/>
      <c r="O143"/>
      <c r="P143"/>
      <c r="Q143"/>
      <c r="R143"/>
      <c r="S143"/>
      <c r="T143"/>
      <c r="U143"/>
      <c r="V143"/>
      <c r="W143"/>
      <c r="X143"/>
      <c r="Y143"/>
    </row>
    <row r="144" spans="12:25">
      <c r="L144"/>
      <c r="M144"/>
      <c r="N144"/>
      <c r="O144"/>
      <c r="P144"/>
      <c r="Q144"/>
      <c r="R144"/>
      <c r="S144"/>
      <c r="T144"/>
      <c r="U144"/>
      <c r="V144"/>
      <c r="W144"/>
      <c r="X144"/>
      <c r="Y144"/>
    </row>
    <row r="145" spans="12:25">
      <c r="L145"/>
      <c r="M145"/>
      <c r="N145"/>
      <c r="O145"/>
      <c r="P145"/>
      <c r="Q145"/>
      <c r="R145"/>
      <c r="S145"/>
      <c r="T145"/>
      <c r="U145"/>
      <c r="V145"/>
      <c r="W145"/>
      <c r="X145"/>
      <c r="Y145"/>
    </row>
    <row r="146" spans="12:25">
      <c r="L146"/>
      <c r="M146"/>
      <c r="N146"/>
      <c r="O146"/>
      <c r="P146"/>
      <c r="Q146"/>
      <c r="R146"/>
      <c r="S146"/>
      <c r="T146"/>
      <c r="U146"/>
      <c r="V146"/>
      <c r="W146"/>
      <c r="X146"/>
      <c r="Y146"/>
    </row>
    <row r="147" spans="12:25">
      <c r="L147"/>
      <c r="M147"/>
      <c r="N147"/>
      <c r="O147"/>
      <c r="P147"/>
      <c r="Q147"/>
      <c r="R147"/>
      <c r="S147"/>
      <c r="T147"/>
      <c r="U147"/>
      <c r="V147"/>
      <c r="W147"/>
      <c r="X147"/>
      <c r="Y147"/>
    </row>
    <row r="148" spans="12:25">
      <c r="L148"/>
      <c r="M148"/>
      <c r="N148"/>
      <c r="O148"/>
      <c r="P148"/>
      <c r="Q148"/>
      <c r="R148"/>
      <c r="S148"/>
      <c r="T148"/>
      <c r="U148"/>
      <c r="V148"/>
      <c r="W148"/>
      <c r="X148"/>
      <c r="Y148"/>
    </row>
    <row r="149" spans="12:25">
      <c r="L149"/>
      <c r="M149"/>
      <c r="N149"/>
      <c r="O149"/>
      <c r="P149"/>
      <c r="Q149"/>
      <c r="R149"/>
      <c r="S149"/>
      <c r="T149"/>
      <c r="U149"/>
      <c r="V149"/>
      <c r="W149"/>
      <c r="X149"/>
      <c r="Y149"/>
    </row>
    <row r="150" spans="12:25">
      <c r="L150"/>
      <c r="M150"/>
      <c r="N150"/>
      <c r="O150"/>
      <c r="P150"/>
      <c r="Q150"/>
      <c r="R150"/>
      <c r="S150"/>
      <c r="T150"/>
      <c r="U150"/>
      <c r="V150"/>
      <c r="W150"/>
      <c r="X150"/>
      <c r="Y150"/>
    </row>
    <row r="151" spans="12:25">
      <c r="L151"/>
      <c r="M151"/>
      <c r="N151"/>
      <c r="O151"/>
      <c r="P151"/>
      <c r="Q151"/>
      <c r="R151"/>
      <c r="S151"/>
      <c r="T151"/>
      <c r="U151"/>
      <c r="V151"/>
      <c r="W151"/>
      <c r="X151"/>
      <c r="Y151"/>
    </row>
    <row r="152" spans="12:25">
      <c r="L152"/>
      <c r="M152"/>
      <c r="N152"/>
      <c r="O152"/>
      <c r="P152"/>
      <c r="Q152"/>
      <c r="R152"/>
      <c r="S152"/>
      <c r="T152"/>
      <c r="U152"/>
      <c r="V152"/>
      <c r="W152"/>
      <c r="X152"/>
      <c r="Y152"/>
    </row>
    <row r="153" spans="12:25">
      <c r="L153"/>
      <c r="M153"/>
      <c r="N153"/>
      <c r="O153"/>
      <c r="P153"/>
      <c r="Q153"/>
      <c r="R153"/>
      <c r="S153"/>
      <c r="T153"/>
      <c r="U153"/>
      <c r="V153"/>
      <c r="W153"/>
      <c r="X153"/>
      <c r="Y153"/>
    </row>
    <row r="154" spans="12:25">
      <c r="L154"/>
      <c r="M154"/>
      <c r="N154"/>
      <c r="O154"/>
      <c r="P154"/>
      <c r="Q154"/>
      <c r="R154"/>
      <c r="S154"/>
      <c r="T154"/>
      <c r="U154"/>
      <c r="V154"/>
      <c r="W154"/>
      <c r="X154"/>
      <c r="Y154"/>
    </row>
    <row r="155" spans="12:25">
      <c r="L155"/>
      <c r="M155"/>
      <c r="N155"/>
      <c r="O155"/>
      <c r="P155"/>
      <c r="Q155"/>
      <c r="R155"/>
      <c r="S155"/>
      <c r="T155"/>
      <c r="U155"/>
      <c r="V155"/>
      <c r="W155"/>
      <c r="X155"/>
      <c r="Y155"/>
    </row>
    <row r="156" spans="12:25">
      <c r="L156"/>
      <c r="M156"/>
      <c r="N156"/>
      <c r="O156"/>
      <c r="P156"/>
      <c r="Q156"/>
      <c r="R156"/>
      <c r="S156"/>
      <c r="T156"/>
      <c r="U156"/>
      <c r="V156"/>
      <c r="W156"/>
      <c r="X156"/>
      <c r="Y156"/>
    </row>
    <row r="157" spans="12:25">
      <c r="L157"/>
      <c r="M157"/>
      <c r="N157"/>
      <c r="O157"/>
      <c r="P157"/>
      <c r="Q157"/>
      <c r="R157"/>
      <c r="S157"/>
      <c r="T157"/>
      <c r="U157"/>
      <c r="V157"/>
      <c r="W157"/>
      <c r="X157"/>
      <c r="Y157"/>
    </row>
    <row r="158" spans="12:25">
      <c r="L158"/>
      <c r="M158"/>
      <c r="N158"/>
      <c r="O158"/>
      <c r="P158"/>
      <c r="Q158"/>
      <c r="R158"/>
      <c r="S158"/>
      <c r="T158"/>
      <c r="U158"/>
      <c r="V158"/>
      <c r="W158"/>
      <c r="X158"/>
      <c r="Y158"/>
    </row>
    <row r="159" spans="12:25">
      <c r="L159"/>
      <c r="M159"/>
      <c r="N159"/>
      <c r="O159"/>
      <c r="P159"/>
      <c r="Q159"/>
      <c r="R159"/>
      <c r="S159"/>
      <c r="T159"/>
      <c r="U159"/>
      <c r="V159"/>
      <c r="W159"/>
      <c r="X159"/>
      <c r="Y159"/>
    </row>
    <row r="160" spans="12:25">
      <c r="L160"/>
      <c r="M160"/>
      <c r="N160"/>
      <c r="O160"/>
      <c r="P160"/>
      <c r="Q160"/>
      <c r="R160"/>
      <c r="S160"/>
      <c r="T160"/>
      <c r="U160"/>
      <c r="V160"/>
      <c r="W160"/>
      <c r="X160"/>
      <c r="Y160"/>
    </row>
    <row r="161" spans="12:25">
      <c r="L161"/>
      <c r="M161"/>
      <c r="N161"/>
      <c r="O161"/>
      <c r="P161"/>
      <c r="Q161"/>
      <c r="R161"/>
      <c r="S161"/>
      <c r="T161"/>
      <c r="U161"/>
      <c r="V161"/>
      <c r="W161"/>
      <c r="X161"/>
      <c r="Y161"/>
    </row>
    <row r="162" spans="12:25">
      <c r="L162"/>
      <c r="M162"/>
      <c r="N162"/>
      <c r="O162"/>
      <c r="P162"/>
      <c r="Q162"/>
      <c r="R162"/>
      <c r="S162"/>
      <c r="T162"/>
      <c r="U162"/>
      <c r="V162"/>
      <c r="W162"/>
      <c r="X162"/>
      <c r="Y162"/>
    </row>
    <row r="163" spans="12:25">
      <c r="L163"/>
      <c r="M163"/>
      <c r="N163"/>
      <c r="O163"/>
      <c r="P163"/>
      <c r="Q163"/>
      <c r="R163"/>
      <c r="S163"/>
      <c r="T163"/>
      <c r="U163"/>
      <c r="V163"/>
      <c r="W163"/>
      <c r="X163"/>
      <c r="Y163"/>
    </row>
    <row r="164" spans="12:25">
      <c r="L164"/>
      <c r="M164"/>
      <c r="N164"/>
      <c r="O164"/>
      <c r="P164"/>
      <c r="Q164"/>
      <c r="R164"/>
      <c r="S164"/>
      <c r="T164"/>
      <c r="U164"/>
      <c r="V164"/>
      <c r="W164"/>
      <c r="X164"/>
      <c r="Y164"/>
    </row>
    <row r="165" spans="12:25">
      <c r="L165"/>
      <c r="M165"/>
      <c r="N165"/>
      <c r="O165"/>
      <c r="P165"/>
      <c r="Q165"/>
      <c r="R165"/>
      <c r="S165"/>
      <c r="T165"/>
      <c r="U165"/>
      <c r="V165"/>
      <c r="W165"/>
      <c r="X165"/>
      <c r="Y165"/>
    </row>
    <row r="166" spans="12:25">
      <c r="L166"/>
      <c r="M166"/>
      <c r="N166"/>
      <c r="O166"/>
      <c r="P166"/>
      <c r="Q166"/>
      <c r="R166"/>
      <c r="S166"/>
      <c r="T166"/>
      <c r="U166"/>
      <c r="V166"/>
      <c r="W166"/>
      <c r="X166"/>
      <c r="Y166"/>
    </row>
    <row r="167" spans="12:25">
      <c r="L167"/>
      <c r="M167"/>
      <c r="N167"/>
      <c r="O167"/>
      <c r="P167"/>
      <c r="Q167"/>
      <c r="R167"/>
      <c r="S167"/>
      <c r="T167"/>
      <c r="U167"/>
      <c r="V167"/>
      <c r="W167"/>
      <c r="X167"/>
      <c r="Y167"/>
    </row>
    <row r="168" spans="12:25">
      <c r="L168"/>
      <c r="M168"/>
      <c r="N168"/>
      <c r="O168"/>
      <c r="P168"/>
      <c r="Q168"/>
      <c r="R168"/>
      <c r="S168"/>
      <c r="T168"/>
      <c r="U168"/>
      <c r="V168"/>
      <c r="W168"/>
      <c r="X168"/>
      <c r="Y168"/>
    </row>
    <row r="169" spans="12:25">
      <c r="L169"/>
      <c r="M169"/>
      <c r="N169"/>
      <c r="O169"/>
      <c r="P169"/>
      <c r="Q169"/>
      <c r="R169"/>
      <c r="S169"/>
      <c r="T169"/>
      <c r="U169"/>
      <c r="V169"/>
      <c r="W169"/>
      <c r="X169"/>
      <c r="Y169"/>
    </row>
    <row r="170" spans="12:25">
      <c r="L170"/>
      <c r="M170"/>
      <c r="N170"/>
      <c r="O170"/>
      <c r="P170"/>
      <c r="Q170"/>
      <c r="R170"/>
      <c r="S170"/>
      <c r="T170"/>
      <c r="U170"/>
      <c r="V170"/>
      <c r="W170"/>
      <c r="X170"/>
      <c r="Y170"/>
    </row>
    <row r="171" spans="12:25">
      <c r="L171"/>
      <c r="M171"/>
      <c r="N171"/>
      <c r="O171"/>
      <c r="P171"/>
      <c r="Q171"/>
      <c r="R171"/>
      <c r="S171"/>
      <c r="T171"/>
      <c r="U171"/>
      <c r="V171"/>
      <c r="W171"/>
      <c r="X171"/>
      <c r="Y171"/>
    </row>
    <row r="172" spans="12:25">
      <c r="L172"/>
      <c r="M172"/>
      <c r="N172"/>
      <c r="O172"/>
      <c r="P172"/>
      <c r="Q172"/>
      <c r="R172"/>
      <c r="S172"/>
      <c r="T172"/>
      <c r="U172"/>
      <c r="V172"/>
      <c r="W172"/>
      <c r="X172"/>
      <c r="Y172"/>
    </row>
    <row r="173" spans="12:25">
      <c r="L173"/>
      <c r="M173"/>
      <c r="N173"/>
      <c r="O173"/>
      <c r="P173"/>
      <c r="Q173"/>
      <c r="R173"/>
      <c r="S173"/>
      <c r="T173"/>
      <c r="U173"/>
      <c r="V173"/>
      <c r="W173"/>
      <c r="X173"/>
      <c r="Y173"/>
    </row>
    <row r="174" spans="12:25">
      <c r="L174"/>
      <c r="M174"/>
      <c r="N174"/>
      <c r="O174"/>
      <c r="P174"/>
      <c r="Q174"/>
      <c r="R174"/>
      <c r="S174"/>
      <c r="T174"/>
      <c r="U174"/>
      <c r="V174"/>
      <c r="W174"/>
      <c r="X174"/>
      <c r="Y174"/>
    </row>
    <row r="175" spans="12:25">
      <c r="L175"/>
      <c r="M175"/>
      <c r="N175"/>
      <c r="O175"/>
      <c r="P175"/>
      <c r="Q175"/>
      <c r="R175"/>
      <c r="S175"/>
      <c r="T175"/>
      <c r="U175"/>
      <c r="V175"/>
      <c r="W175"/>
      <c r="X175"/>
      <c r="Y175"/>
    </row>
    <row r="176" spans="12:25">
      <c r="L176"/>
      <c r="M176"/>
      <c r="N176"/>
      <c r="O176"/>
      <c r="P176"/>
      <c r="Q176"/>
      <c r="R176"/>
      <c r="S176"/>
      <c r="T176"/>
      <c r="U176"/>
      <c r="V176"/>
      <c r="W176"/>
      <c r="X176"/>
      <c r="Y176"/>
    </row>
    <row r="177" spans="12:25">
      <c r="L177"/>
      <c r="M177"/>
      <c r="N177"/>
      <c r="O177"/>
      <c r="P177"/>
      <c r="Q177"/>
      <c r="R177"/>
      <c r="S177"/>
      <c r="T177"/>
      <c r="U177"/>
      <c r="V177"/>
      <c r="W177"/>
      <c r="X177"/>
      <c r="Y177"/>
    </row>
    <row r="178" spans="12:25">
      <c r="L178"/>
      <c r="M178"/>
      <c r="N178"/>
      <c r="O178"/>
      <c r="P178"/>
      <c r="Q178"/>
      <c r="R178"/>
      <c r="S178"/>
      <c r="T178"/>
      <c r="U178"/>
      <c r="V178"/>
      <c r="W178"/>
      <c r="X178"/>
      <c r="Y178"/>
    </row>
    <row r="179" spans="12:25">
      <c r="L179"/>
      <c r="M179"/>
      <c r="N179"/>
      <c r="O179"/>
      <c r="P179"/>
      <c r="Q179"/>
      <c r="R179"/>
      <c r="S179"/>
      <c r="T179"/>
      <c r="U179"/>
      <c r="V179"/>
      <c r="W179"/>
      <c r="X179"/>
      <c r="Y179"/>
    </row>
    <row r="180" spans="12:25">
      <c r="L180"/>
      <c r="M180"/>
      <c r="N180"/>
      <c r="O180"/>
      <c r="P180"/>
      <c r="Q180"/>
      <c r="R180"/>
      <c r="S180"/>
      <c r="T180"/>
      <c r="U180"/>
      <c r="V180"/>
      <c r="W180"/>
      <c r="X180"/>
      <c r="Y180"/>
    </row>
    <row r="181" spans="12:25">
      <c r="L181"/>
      <c r="M181"/>
      <c r="N181"/>
      <c r="O181"/>
      <c r="P181"/>
      <c r="Q181"/>
      <c r="R181"/>
      <c r="S181"/>
      <c r="T181"/>
      <c r="U181"/>
      <c r="V181"/>
      <c r="W181"/>
      <c r="X181"/>
      <c r="Y181"/>
    </row>
    <row r="182" spans="12:25">
      <c r="L182"/>
      <c r="M182"/>
      <c r="N182"/>
      <c r="O182"/>
      <c r="P182"/>
      <c r="Q182"/>
      <c r="R182"/>
      <c r="S182"/>
      <c r="T182"/>
      <c r="U182"/>
      <c r="V182"/>
      <c r="W182"/>
      <c r="X182"/>
      <c r="Y182"/>
    </row>
    <row r="183" spans="12:25">
      <c r="L183"/>
      <c r="M183"/>
      <c r="N183"/>
      <c r="O183"/>
      <c r="P183"/>
      <c r="Q183"/>
      <c r="R183"/>
      <c r="S183"/>
      <c r="T183"/>
      <c r="U183"/>
      <c r="V183"/>
      <c r="W183"/>
      <c r="X183"/>
      <c r="Y183"/>
    </row>
    <row r="184" spans="12:25">
      <c r="L184"/>
      <c r="M184"/>
      <c r="N184"/>
      <c r="O184"/>
      <c r="P184"/>
      <c r="Q184"/>
      <c r="R184"/>
      <c r="S184"/>
      <c r="T184"/>
      <c r="U184"/>
      <c r="V184"/>
      <c r="W184"/>
      <c r="X184"/>
      <c r="Y184"/>
    </row>
    <row r="185" spans="12:25">
      <c r="L185"/>
      <c r="M185"/>
      <c r="N185"/>
      <c r="O185"/>
      <c r="P185"/>
      <c r="Q185"/>
      <c r="R185"/>
      <c r="S185"/>
      <c r="T185"/>
      <c r="U185"/>
      <c r="V185"/>
      <c r="W185"/>
      <c r="X185"/>
      <c r="Y185"/>
    </row>
    <row r="186" spans="12:25">
      <c r="L186"/>
      <c r="M186"/>
      <c r="N186"/>
      <c r="O186"/>
      <c r="P186"/>
      <c r="Q186"/>
      <c r="R186"/>
      <c r="S186"/>
      <c r="T186"/>
      <c r="U186"/>
      <c r="V186"/>
      <c r="W186"/>
      <c r="X186"/>
      <c r="Y186"/>
    </row>
    <row r="187" spans="12:25">
      <c r="L187"/>
      <c r="M187"/>
      <c r="N187"/>
      <c r="O187"/>
      <c r="P187"/>
      <c r="Q187"/>
      <c r="R187"/>
      <c r="S187"/>
      <c r="T187"/>
      <c r="U187"/>
      <c r="V187"/>
      <c r="W187"/>
      <c r="X187"/>
      <c r="Y187"/>
    </row>
    <row r="188" spans="12:25">
      <c r="L188"/>
      <c r="M188"/>
      <c r="N188"/>
      <c r="O188"/>
      <c r="P188"/>
      <c r="Q188"/>
      <c r="R188"/>
      <c r="S188"/>
      <c r="T188"/>
      <c r="U188"/>
      <c r="V188"/>
      <c r="W188"/>
      <c r="X188"/>
      <c r="Y188"/>
    </row>
    <row r="189" spans="12:25">
      <c r="L189"/>
      <c r="M189"/>
      <c r="N189"/>
      <c r="O189"/>
      <c r="P189"/>
      <c r="Q189"/>
      <c r="R189"/>
      <c r="S189"/>
      <c r="T189"/>
      <c r="U189"/>
      <c r="V189"/>
      <c r="W189"/>
      <c r="X189"/>
      <c r="Y189"/>
    </row>
    <row r="190" spans="12:25">
      <c r="L190"/>
      <c r="M190"/>
      <c r="N190"/>
      <c r="O190"/>
      <c r="P190"/>
      <c r="Q190"/>
      <c r="R190"/>
      <c r="S190"/>
      <c r="T190"/>
      <c r="U190"/>
      <c r="V190"/>
      <c r="W190"/>
      <c r="X190"/>
      <c r="Y190"/>
    </row>
    <row r="191" spans="12:25">
      <c r="L191"/>
      <c r="M191"/>
      <c r="N191"/>
      <c r="O191"/>
      <c r="P191"/>
      <c r="Q191"/>
      <c r="R191"/>
      <c r="S191"/>
      <c r="T191"/>
      <c r="U191"/>
      <c r="V191"/>
      <c r="W191"/>
      <c r="X191"/>
      <c r="Y191"/>
    </row>
    <row r="192" spans="12:25">
      <c r="L192"/>
      <c r="M192"/>
      <c r="N192"/>
      <c r="O192"/>
      <c r="P192"/>
      <c r="Q192"/>
      <c r="R192"/>
      <c r="S192"/>
      <c r="T192"/>
      <c r="U192"/>
      <c r="V192"/>
      <c r="W192"/>
      <c r="X192"/>
      <c r="Y192"/>
    </row>
    <row r="193" spans="12:25">
      <c r="L193"/>
      <c r="M193"/>
      <c r="N193"/>
      <c r="O193"/>
      <c r="P193"/>
      <c r="Q193"/>
      <c r="R193"/>
      <c r="S193"/>
      <c r="T193"/>
      <c r="U193"/>
      <c r="V193"/>
      <c r="W193"/>
      <c r="X193"/>
      <c r="Y193"/>
    </row>
    <row r="194" spans="12:25">
      <c r="L194"/>
      <c r="M194"/>
      <c r="N194"/>
      <c r="O194"/>
      <c r="P194"/>
      <c r="Q194"/>
      <c r="R194"/>
      <c r="S194"/>
      <c r="T194"/>
      <c r="U194"/>
      <c r="V194"/>
      <c r="W194"/>
      <c r="X194"/>
      <c r="Y194"/>
    </row>
    <row r="195" spans="12:25">
      <c r="L195"/>
      <c r="M195"/>
      <c r="N195"/>
      <c r="O195"/>
      <c r="P195"/>
      <c r="Q195"/>
      <c r="R195"/>
      <c r="S195"/>
      <c r="T195"/>
      <c r="U195"/>
      <c r="V195"/>
      <c r="W195"/>
      <c r="X195"/>
      <c r="Y195"/>
    </row>
    <row r="196" spans="12:25">
      <c r="L196"/>
      <c r="M196"/>
      <c r="N196"/>
      <c r="O196"/>
      <c r="P196"/>
      <c r="Q196"/>
      <c r="R196"/>
      <c r="S196"/>
      <c r="T196"/>
      <c r="U196"/>
      <c r="V196"/>
      <c r="W196"/>
      <c r="X196"/>
      <c r="Y196"/>
    </row>
    <row r="197" spans="12:25">
      <c r="L197"/>
      <c r="M197"/>
      <c r="N197"/>
      <c r="O197"/>
      <c r="P197"/>
      <c r="Q197"/>
      <c r="R197"/>
      <c r="S197"/>
      <c r="T197"/>
      <c r="U197"/>
      <c r="V197"/>
      <c r="W197"/>
      <c r="X197"/>
      <c r="Y197"/>
    </row>
    <row r="198" spans="12:25">
      <c r="L198"/>
      <c r="M198"/>
      <c r="N198"/>
      <c r="O198"/>
      <c r="P198"/>
      <c r="Q198"/>
      <c r="R198"/>
      <c r="S198"/>
      <c r="T198"/>
      <c r="U198"/>
      <c r="V198"/>
      <c r="W198"/>
      <c r="X198"/>
      <c r="Y198"/>
    </row>
    <row r="199" spans="12:25">
      <c r="L199"/>
      <c r="M199"/>
      <c r="N199"/>
      <c r="O199"/>
      <c r="P199"/>
      <c r="Q199"/>
      <c r="R199"/>
      <c r="S199"/>
      <c r="T199"/>
      <c r="U199"/>
      <c r="V199"/>
      <c r="W199"/>
      <c r="X199"/>
      <c r="Y199"/>
    </row>
    <row r="200" spans="12:25">
      <c r="L200"/>
      <c r="M200"/>
      <c r="N200"/>
      <c r="O200"/>
      <c r="P200"/>
      <c r="Q200"/>
      <c r="R200"/>
      <c r="S200"/>
      <c r="T200"/>
      <c r="U200"/>
      <c r="V200"/>
      <c r="W200"/>
      <c r="X200"/>
      <c r="Y200"/>
    </row>
    <row r="201" spans="12:25">
      <c r="L201"/>
      <c r="M201"/>
      <c r="N201"/>
      <c r="O201"/>
      <c r="P201"/>
      <c r="Q201"/>
      <c r="R201"/>
      <c r="S201"/>
      <c r="T201"/>
      <c r="U201"/>
      <c r="V201"/>
      <c r="W201"/>
      <c r="X201"/>
      <c r="Y201"/>
    </row>
    <row r="202" spans="12:25">
      <c r="L202"/>
      <c r="M202"/>
      <c r="N202"/>
      <c r="O202"/>
      <c r="P202"/>
      <c r="Q202"/>
      <c r="R202"/>
      <c r="S202"/>
      <c r="T202"/>
      <c r="U202"/>
      <c r="V202"/>
      <c r="W202"/>
      <c r="X202"/>
      <c r="Y202"/>
    </row>
    <row r="203" spans="12:25">
      <c r="L203"/>
      <c r="M203"/>
      <c r="N203"/>
      <c r="O203"/>
      <c r="P203"/>
      <c r="Q203"/>
      <c r="R203"/>
      <c r="S203"/>
      <c r="T203"/>
      <c r="U203"/>
      <c r="V203"/>
      <c r="W203"/>
      <c r="X203"/>
      <c r="Y203"/>
    </row>
    <row r="204" spans="12:25">
      <c r="L204"/>
      <c r="M204"/>
      <c r="N204"/>
      <c r="O204"/>
      <c r="P204"/>
      <c r="Q204"/>
      <c r="R204"/>
      <c r="S204"/>
      <c r="T204"/>
      <c r="U204"/>
      <c r="V204"/>
      <c r="W204"/>
      <c r="X204"/>
      <c r="Y204"/>
    </row>
    <row r="205" spans="12:25">
      <c r="L205"/>
      <c r="M205"/>
      <c r="N205"/>
      <c r="O205"/>
      <c r="P205"/>
      <c r="Q205"/>
      <c r="R205"/>
      <c r="S205"/>
      <c r="T205"/>
      <c r="U205"/>
      <c r="V205"/>
      <c r="W205"/>
      <c r="X205"/>
      <c r="Y205"/>
    </row>
    <row r="206" spans="12:25">
      <c r="L206"/>
      <c r="M206"/>
      <c r="N206"/>
      <c r="O206"/>
      <c r="P206"/>
      <c r="Q206"/>
      <c r="R206"/>
      <c r="S206"/>
      <c r="T206"/>
      <c r="U206"/>
      <c r="V206"/>
      <c r="W206"/>
      <c r="X206"/>
      <c r="Y206"/>
    </row>
    <row r="207" spans="12:25">
      <c r="L207"/>
      <c r="M207"/>
      <c r="N207"/>
      <c r="O207"/>
      <c r="P207"/>
      <c r="Q207"/>
      <c r="R207"/>
      <c r="S207"/>
      <c r="T207"/>
      <c r="U207"/>
      <c r="V207"/>
      <c r="W207"/>
      <c r="X207"/>
      <c r="Y207"/>
    </row>
    <row r="208" spans="12:25">
      <c r="L208"/>
      <c r="M208"/>
      <c r="N208"/>
      <c r="O208"/>
      <c r="P208"/>
      <c r="Q208"/>
      <c r="R208"/>
      <c r="S208"/>
      <c r="T208"/>
      <c r="U208"/>
      <c r="V208"/>
      <c r="W208"/>
      <c r="X208"/>
      <c r="Y208"/>
    </row>
    <row r="209" spans="12:25">
      <c r="L209"/>
      <c r="M209"/>
      <c r="N209"/>
      <c r="O209"/>
      <c r="P209"/>
      <c r="Q209"/>
      <c r="R209"/>
      <c r="S209"/>
      <c r="T209"/>
      <c r="U209"/>
      <c r="V209"/>
      <c r="W209"/>
      <c r="X209"/>
      <c r="Y209"/>
    </row>
    <row r="210" spans="12:25">
      <c r="L210"/>
      <c r="M210"/>
      <c r="N210"/>
      <c r="O210"/>
      <c r="P210"/>
      <c r="Q210"/>
      <c r="R210"/>
      <c r="S210"/>
      <c r="T210"/>
      <c r="U210"/>
      <c r="V210"/>
      <c r="W210"/>
      <c r="X210"/>
      <c r="Y210"/>
    </row>
    <row r="211" spans="12:25">
      <c r="L211"/>
      <c r="M211"/>
      <c r="N211"/>
      <c r="O211"/>
      <c r="P211"/>
      <c r="Q211"/>
      <c r="R211"/>
      <c r="S211"/>
      <c r="T211"/>
      <c r="U211"/>
      <c r="V211"/>
      <c r="W211"/>
      <c r="X211"/>
      <c r="Y211"/>
    </row>
    <row r="212" spans="12:25">
      <c r="L212"/>
      <c r="M212"/>
      <c r="N212"/>
      <c r="O212"/>
      <c r="P212"/>
      <c r="Q212"/>
      <c r="R212"/>
      <c r="S212"/>
      <c r="T212"/>
      <c r="U212"/>
      <c r="V212"/>
      <c r="W212"/>
      <c r="X212"/>
      <c r="Y212"/>
    </row>
    <row r="213" spans="12:25">
      <c r="L213"/>
      <c r="M213"/>
      <c r="N213"/>
      <c r="O213"/>
      <c r="P213"/>
      <c r="Q213"/>
      <c r="R213"/>
      <c r="S213"/>
      <c r="T213"/>
      <c r="U213"/>
      <c r="V213"/>
      <c r="W213"/>
      <c r="X213"/>
      <c r="Y213"/>
    </row>
    <row r="214" spans="12:25">
      <c r="L214"/>
      <c r="M214"/>
      <c r="N214"/>
      <c r="O214"/>
      <c r="P214"/>
      <c r="Q214"/>
      <c r="R214"/>
      <c r="S214"/>
      <c r="T214"/>
      <c r="U214"/>
      <c r="V214"/>
      <c r="W214"/>
      <c r="X214"/>
      <c r="Y214"/>
    </row>
    <row r="215" spans="12:25">
      <c r="L215"/>
      <c r="M215"/>
      <c r="N215"/>
      <c r="O215"/>
      <c r="P215"/>
      <c r="Q215"/>
      <c r="R215"/>
      <c r="S215"/>
      <c r="T215"/>
      <c r="U215"/>
      <c r="V215"/>
      <c r="W215"/>
      <c r="X215"/>
      <c r="Y215"/>
    </row>
    <row r="216" spans="12:25">
      <c r="L216"/>
      <c r="M216"/>
      <c r="N216"/>
      <c r="O216"/>
      <c r="P216"/>
      <c r="Q216"/>
      <c r="R216"/>
      <c r="S216"/>
      <c r="T216"/>
      <c r="U216"/>
      <c r="V216"/>
      <c r="W216"/>
      <c r="X216"/>
      <c r="Y216"/>
    </row>
    <row r="217" spans="12:25">
      <c r="L217"/>
      <c r="M217"/>
      <c r="N217"/>
      <c r="O217"/>
      <c r="P217"/>
      <c r="Q217"/>
      <c r="R217"/>
      <c r="S217"/>
      <c r="T217"/>
      <c r="U217"/>
      <c r="V217"/>
      <c r="W217"/>
      <c r="X217"/>
      <c r="Y217"/>
    </row>
    <row r="218" spans="12:25">
      <c r="L218"/>
      <c r="M218"/>
      <c r="N218"/>
      <c r="O218"/>
      <c r="P218"/>
      <c r="Q218"/>
      <c r="R218"/>
      <c r="S218"/>
      <c r="T218"/>
      <c r="U218"/>
      <c r="V218"/>
      <c r="W218"/>
      <c r="X218"/>
      <c r="Y218"/>
    </row>
    <row r="219" spans="12:25">
      <c r="L219"/>
      <c r="M219"/>
      <c r="N219"/>
      <c r="O219"/>
      <c r="P219"/>
      <c r="Q219"/>
      <c r="R219"/>
      <c r="S219"/>
      <c r="T219"/>
      <c r="U219"/>
      <c r="V219"/>
      <c r="W219"/>
      <c r="X219"/>
      <c r="Y219"/>
    </row>
    <row r="220" spans="12:25">
      <c r="L220"/>
      <c r="M220"/>
      <c r="N220"/>
      <c r="O220"/>
      <c r="P220"/>
      <c r="Q220"/>
      <c r="R220"/>
      <c r="S220"/>
      <c r="T220"/>
      <c r="U220"/>
      <c r="V220"/>
      <c r="W220"/>
      <c r="X220"/>
      <c r="Y220"/>
    </row>
    <row r="221" spans="12:25">
      <c r="L221"/>
      <c r="M221"/>
      <c r="N221"/>
      <c r="O221"/>
      <c r="P221"/>
      <c r="Q221"/>
      <c r="R221"/>
      <c r="S221"/>
      <c r="T221"/>
      <c r="U221"/>
      <c r="V221"/>
      <c r="W221"/>
      <c r="X221"/>
      <c r="Y221"/>
    </row>
    <row r="222" spans="12:25">
      <c r="L222"/>
      <c r="M222"/>
      <c r="N222"/>
      <c r="O222"/>
      <c r="P222"/>
      <c r="Q222"/>
      <c r="R222"/>
      <c r="S222"/>
      <c r="T222"/>
      <c r="U222"/>
      <c r="V222"/>
      <c r="W222"/>
      <c r="X222"/>
      <c r="Y222"/>
    </row>
    <row r="223" spans="12:25">
      <c r="L223"/>
      <c r="M223"/>
      <c r="N223"/>
      <c r="O223"/>
      <c r="P223"/>
      <c r="Q223"/>
      <c r="R223"/>
      <c r="S223"/>
      <c r="T223"/>
      <c r="U223"/>
      <c r="V223"/>
      <c r="W223"/>
      <c r="X223"/>
      <c r="Y223"/>
    </row>
    <row r="224" spans="12:25">
      <c r="L224"/>
      <c r="M224"/>
      <c r="N224"/>
      <c r="O224"/>
      <c r="P224"/>
      <c r="Q224"/>
      <c r="R224"/>
      <c r="S224"/>
      <c r="T224"/>
      <c r="U224"/>
      <c r="V224"/>
      <c r="W224"/>
      <c r="X224"/>
      <c r="Y224"/>
    </row>
    <row r="225" spans="12:25">
      <c r="L225"/>
      <c r="M225"/>
      <c r="N225"/>
      <c r="O225"/>
      <c r="P225"/>
      <c r="Q225"/>
      <c r="R225"/>
      <c r="S225"/>
      <c r="T225"/>
      <c r="U225"/>
      <c r="V225"/>
      <c r="W225"/>
      <c r="X225"/>
      <c r="Y225"/>
    </row>
    <row r="226" spans="12:25">
      <c r="L226"/>
      <c r="M226"/>
      <c r="N226"/>
      <c r="O226"/>
      <c r="P226"/>
      <c r="Q226"/>
      <c r="R226"/>
      <c r="S226"/>
      <c r="T226"/>
      <c r="U226"/>
      <c r="V226"/>
      <c r="W226"/>
      <c r="X226"/>
      <c r="Y226"/>
    </row>
    <row r="227" spans="12:25">
      <c r="L227"/>
      <c r="M227"/>
      <c r="N227"/>
      <c r="O227"/>
      <c r="P227"/>
      <c r="Q227"/>
      <c r="R227"/>
      <c r="S227"/>
      <c r="T227"/>
      <c r="U227"/>
      <c r="V227"/>
      <c r="W227"/>
      <c r="X227"/>
      <c r="Y227"/>
    </row>
    <row r="228" spans="12:25">
      <c r="L228"/>
      <c r="M228"/>
      <c r="N228"/>
      <c r="O228"/>
      <c r="P228"/>
      <c r="Q228"/>
      <c r="R228"/>
      <c r="S228"/>
      <c r="T228"/>
      <c r="U228"/>
      <c r="V228"/>
      <c r="W228"/>
      <c r="X228"/>
      <c r="Y228"/>
    </row>
    <row r="229" spans="12:25">
      <c r="L229"/>
      <c r="M229"/>
      <c r="N229"/>
      <c r="O229"/>
      <c r="P229"/>
      <c r="Q229"/>
      <c r="R229"/>
      <c r="S229"/>
      <c r="T229"/>
      <c r="U229"/>
      <c r="V229"/>
      <c r="W229"/>
      <c r="X229"/>
      <c r="Y229"/>
    </row>
    <row r="230" spans="12:25">
      <c r="L230"/>
      <c r="M230"/>
      <c r="N230"/>
      <c r="O230"/>
      <c r="P230"/>
      <c r="Q230"/>
      <c r="R230"/>
      <c r="S230"/>
      <c r="T230"/>
      <c r="U230"/>
      <c r="V230"/>
      <c r="W230"/>
      <c r="X230"/>
      <c r="Y230"/>
    </row>
    <row r="231" spans="12:25">
      <c r="L231"/>
      <c r="M231"/>
      <c r="N231"/>
      <c r="O231"/>
      <c r="P231"/>
      <c r="Q231"/>
      <c r="R231"/>
      <c r="S231"/>
      <c r="T231"/>
      <c r="U231"/>
      <c r="V231"/>
      <c r="W231"/>
      <c r="X231"/>
      <c r="Y231"/>
    </row>
    <row r="232" spans="12:25">
      <c r="L232"/>
      <c r="M232"/>
      <c r="N232"/>
      <c r="O232"/>
      <c r="P232"/>
      <c r="Q232"/>
      <c r="R232"/>
      <c r="S232"/>
      <c r="T232"/>
      <c r="U232"/>
      <c r="V232"/>
      <c r="W232"/>
      <c r="X232"/>
      <c r="Y232"/>
    </row>
    <row r="233" spans="12:25">
      <c r="L233"/>
      <c r="M233"/>
      <c r="N233"/>
      <c r="O233"/>
      <c r="P233"/>
      <c r="Q233"/>
      <c r="R233"/>
      <c r="S233"/>
      <c r="T233"/>
      <c r="U233"/>
      <c r="V233"/>
      <c r="W233"/>
      <c r="X233"/>
      <c r="Y233"/>
    </row>
    <row r="234" spans="12:25">
      <c r="L234"/>
      <c r="M234"/>
      <c r="N234"/>
      <c r="O234"/>
      <c r="P234"/>
      <c r="Q234"/>
      <c r="R234"/>
      <c r="S234"/>
      <c r="T234"/>
      <c r="U234"/>
      <c r="V234"/>
      <c r="W234"/>
      <c r="X234"/>
      <c r="Y234"/>
    </row>
    <row r="235" spans="12:25">
      <c r="L235"/>
      <c r="M235"/>
      <c r="N235"/>
      <c r="O235"/>
      <c r="P235"/>
      <c r="Q235"/>
      <c r="R235"/>
      <c r="S235"/>
      <c r="T235"/>
      <c r="U235"/>
      <c r="V235"/>
      <c r="W235"/>
      <c r="X235"/>
      <c r="Y235"/>
    </row>
    <row r="236" spans="12:25">
      <c r="L236"/>
      <c r="M236"/>
      <c r="N236"/>
      <c r="O236"/>
      <c r="P236"/>
      <c r="Q236"/>
      <c r="R236"/>
      <c r="S236"/>
      <c r="T236"/>
      <c r="U236"/>
      <c r="V236"/>
      <c r="W236"/>
      <c r="X236"/>
      <c r="Y236"/>
    </row>
    <row r="237" spans="12:25">
      <c r="L237"/>
      <c r="M237"/>
      <c r="N237"/>
      <c r="O237"/>
      <c r="P237"/>
      <c r="Q237"/>
      <c r="R237"/>
      <c r="S237"/>
      <c r="T237"/>
      <c r="U237"/>
      <c r="V237"/>
      <c r="W237"/>
      <c r="X237"/>
      <c r="Y237"/>
    </row>
    <row r="238" spans="12:25">
      <c r="L238"/>
      <c r="M238"/>
      <c r="N238"/>
      <c r="O238"/>
      <c r="P238"/>
      <c r="Q238"/>
      <c r="R238"/>
      <c r="S238"/>
      <c r="T238"/>
      <c r="U238"/>
      <c r="V238"/>
      <c r="W238"/>
      <c r="X238"/>
      <c r="Y238"/>
    </row>
    <row r="239" spans="12:25">
      <c r="L239"/>
      <c r="M239"/>
      <c r="N239"/>
      <c r="O239"/>
      <c r="P239"/>
      <c r="Q239"/>
      <c r="R239"/>
      <c r="S239"/>
      <c r="T239"/>
      <c r="U239"/>
      <c r="V239"/>
      <c r="W239"/>
      <c r="X239"/>
      <c r="Y239"/>
    </row>
    <row r="240" spans="12:25">
      <c r="L240"/>
      <c r="M240"/>
      <c r="N240"/>
      <c r="O240"/>
      <c r="P240"/>
      <c r="Q240"/>
      <c r="R240"/>
      <c r="S240"/>
      <c r="T240"/>
      <c r="U240"/>
      <c r="V240"/>
      <c r="W240"/>
      <c r="X240"/>
      <c r="Y240"/>
    </row>
    <row r="241" spans="12:25">
      <c r="L241"/>
      <c r="M241"/>
      <c r="N241"/>
      <c r="O241"/>
      <c r="P241"/>
      <c r="Q241"/>
      <c r="R241"/>
      <c r="S241"/>
      <c r="T241"/>
      <c r="U241"/>
      <c r="V241"/>
      <c r="W241"/>
      <c r="X241"/>
      <c r="Y241"/>
    </row>
    <row r="242" spans="12:25">
      <c r="L242"/>
      <c r="M242"/>
      <c r="N242"/>
      <c r="O242"/>
      <c r="P242"/>
      <c r="Q242"/>
      <c r="R242"/>
      <c r="S242"/>
      <c r="T242"/>
      <c r="U242"/>
      <c r="V242"/>
      <c r="W242"/>
      <c r="X242"/>
      <c r="Y242"/>
    </row>
    <row r="243" spans="12:25">
      <c r="L243"/>
      <c r="M243"/>
      <c r="N243"/>
      <c r="O243"/>
      <c r="P243"/>
      <c r="Q243"/>
      <c r="R243"/>
      <c r="S243"/>
      <c r="T243"/>
      <c r="U243"/>
      <c r="V243"/>
      <c r="W243"/>
      <c r="X243"/>
      <c r="Y243"/>
    </row>
    <row r="244" spans="12:25">
      <c r="L244"/>
      <c r="M244"/>
      <c r="N244"/>
      <c r="O244"/>
      <c r="P244"/>
      <c r="Q244"/>
      <c r="R244"/>
      <c r="S244"/>
      <c r="T244"/>
      <c r="U244"/>
      <c r="V244"/>
      <c r="W244"/>
      <c r="X244"/>
      <c r="Y244"/>
    </row>
    <row r="245" spans="12:25">
      <c r="L245"/>
      <c r="M245"/>
      <c r="N245"/>
      <c r="O245"/>
      <c r="P245"/>
      <c r="Q245"/>
      <c r="R245"/>
      <c r="S245"/>
      <c r="T245"/>
      <c r="U245"/>
      <c r="V245"/>
      <c r="W245"/>
      <c r="X245"/>
      <c r="Y245"/>
    </row>
    <row r="246" spans="12:25">
      <c r="L246"/>
      <c r="M246"/>
      <c r="N246"/>
      <c r="O246"/>
      <c r="P246"/>
      <c r="Q246"/>
      <c r="R246"/>
      <c r="S246"/>
      <c r="T246"/>
      <c r="U246"/>
      <c r="V246"/>
      <c r="W246"/>
      <c r="X246"/>
      <c r="Y246"/>
    </row>
    <row r="247" spans="12:25">
      <c r="L247"/>
      <c r="M247"/>
      <c r="N247"/>
      <c r="O247"/>
      <c r="P247"/>
      <c r="Q247"/>
      <c r="R247"/>
      <c r="S247"/>
      <c r="T247"/>
      <c r="U247"/>
      <c r="V247"/>
      <c r="W247"/>
      <c r="X247"/>
      <c r="Y247"/>
    </row>
    <row r="248" spans="12:25">
      <c r="L248"/>
      <c r="M248"/>
      <c r="N248"/>
      <c r="O248"/>
      <c r="P248"/>
      <c r="Q248"/>
      <c r="R248"/>
      <c r="S248"/>
      <c r="T248"/>
      <c r="U248"/>
      <c r="V248"/>
      <c r="W248"/>
      <c r="X248"/>
      <c r="Y248"/>
    </row>
    <row r="249" spans="12:25">
      <c r="L249"/>
      <c r="M249"/>
      <c r="N249"/>
      <c r="O249"/>
      <c r="P249"/>
      <c r="Q249"/>
      <c r="R249"/>
      <c r="S249"/>
      <c r="T249"/>
      <c r="U249"/>
      <c r="V249"/>
      <c r="W249"/>
      <c r="X249"/>
      <c r="Y249"/>
    </row>
    <row r="250" spans="12:25">
      <c r="L250"/>
      <c r="M250"/>
      <c r="N250"/>
      <c r="O250"/>
      <c r="P250"/>
      <c r="Q250"/>
      <c r="R250"/>
      <c r="S250"/>
      <c r="T250"/>
      <c r="U250"/>
      <c r="V250"/>
      <c r="W250"/>
      <c r="X250"/>
      <c r="Y250"/>
    </row>
    <row r="251" spans="12:25">
      <c r="L251"/>
      <c r="M251"/>
      <c r="N251"/>
      <c r="O251"/>
      <c r="P251"/>
      <c r="Q251"/>
      <c r="R251"/>
      <c r="S251"/>
      <c r="T251"/>
      <c r="U251"/>
      <c r="V251"/>
      <c r="W251"/>
      <c r="X251"/>
      <c r="Y251"/>
    </row>
    <row r="252" spans="12:25">
      <c r="L252"/>
      <c r="M252"/>
      <c r="N252"/>
      <c r="O252"/>
      <c r="P252"/>
      <c r="Q252"/>
      <c r="R252"/>
      <c r="S252"/>
      <c r="T252"/>
      <c r="U252"/>
      <c r="V252"/>
      <c r="W252"/>
      <c r="X252"/>
      <c r="Y252"/>
    </row>
    <row r="253" spans="12:25">
      <c r="L253"/>
      <c r="M253"/>
      <c r="N253"/>
      <c r="O253"/>
      <c r="P253"/>
      <c r="Q253"/>
      <c r="R253"/>
      <c r="S253"/>
      <c r="T253"/>
      <c r="U253"/>
      <c r="V253"/>
      <c r="W253"/>
      <c r="X253"/>
      <c r="Y253"/>
    </row>
    <row r="254" spans="12:25">
      <c r="L254"/>
      <c r="M254"/>
      <c r="N254"/>
      <c r="O254"/>
      <c r="P254"/>
      <c r="Q254"/>
      <c r="R254"/>
      <c r="S254"/>
      <c r="T254"/>
      <c r="U254"/>
      <c r="V254"/>
      <c r="W254"/>
      <c r="X254"/>
      <c r="Y254"/>
    </row>
    <row r="255" spans="12:25">
      <c r="L255"/>
      <c r="M255"/>
      <c r="N255"/>
      <c r="O255"/>
      <c r="P255"/>
      <c r="Q255"/>
      <c r="R255"/>
      <c r="S255"/>
      <c r="T255"/>
      <c r="U255"/>
      <c r="V255"/>
      <c r="W255"/>
      <c r="X255"/>
      <c r="Y255"/>
    </row>
    <row r="256" spans="12:25">
      <c r="L256"/>
      <c r="M256"/>
      <c r="N256"/>
      <c r="O256"/>
      <c r="P256"/>
      <c r="Q256"/>
      <c r="R256"/>
      <c r="S256"/>
      <c r="T256"/>
      <c r="U256"/>
      <c r="V256"/>
      <c r="W256"/>
      <c r="X256"/>
      <c r="Y256"/>
    </row>
    <row r="257" spans="12:25">
      <c r="L257"/>
      <c r="M257"/>
      <c r="N257"/>
      <c r="O257"/>
      <c r="P257"/>
      <c r="Q257"/>
      <c r="R257"/>
      <c r="S257"/>
      <c r="T257"/>
      <c r="U257"/>
      <c r="V257"/>
      <c r="W257"/>
      <c r="X257"/>
      <c r="Y257"/>
    </row>
    <row r="258" spans="12:25">
      <c r="L258"/>
      <c r="M258"/>
      <c r="N258"/>
      <c r="O258"/>
      <c r="P258"/>
      <c r="Q258"/>
      <c r="R258"/>
      <c r="S258"/>
      <c r="T258"/>
      <c r="U258"/>
      <c r="V258"/>
      <c r="W258"/>
      <c r="X258"/>
      <c r="Y258"/>
    </row>
    <row r="259" spans="12:25">
      <c r="L259"/>
      <c r="M259"/>
      <c r="N259"/>
      <c r="O259"/>
      <c r="P259"/>
      <c r="Q259"/>
      <c r="R259"/>
      <c r="S259"/>
      <c r="T259"/>
      <c r="U259"/>
      <c r="V259"/>
      <c r="W259"/>
      <c r="X259"/>
      <c r="Y259"/>
    </row>
    <row r="260" spans="12:25">
      <c r="L260"/>
      <c r="M260"/>
      <c r="N260"/>
      <c r="O260"/>
      <c r="P260"/>
      <c r="Q260"/>
      <c r="R260"/>
      <c r="S260"/>
      <c r="T260"/>
      <c r="U260"/>
      <c r="V260"/>
      <c r="W260"/>
      <c r="X260"/>
      <c r="Y260"/>
    </row>
    <row r="261" spans="12:25">
      <c r="L261"/>
      <c r="M261"/>
      <c r="N261"/>
      <c r="O261"/>
      <c r="P261"/>
      <c r="Q261"/>
      <c r="R261"/>
      <c r="S261"/>
      <c r="T261"/>
      <c r="U261"/>
      <c r="V261"/>
      <c r="W261"/>
      <c r="X261"/>
      <c r="Y261"/>
    </row>
    <row r="262" spans="12:25">
      <c r="L262"/>
      <c r="M262"/>
      <c r="N262"/>
      <c r="O262"/>
      <c r="P262"/>
      <c r="Q262"/>
      <c r="R262"/>
      <c r="S262"/>
      <c r="T262"/>
      <c r="U262"/>
      <c r="V262"/>
      <c r="W262"/>
      <c r="X262"/>
      <c r="Y262"/>
    </row>
    <row r="263" spans="12:25">
      <c r="L263"/>
      <c r="M263"/>
      <c r="N263"/>
      <c r="O263"/>
      <c r="P263"/>
      <c r="Q263"/>
      <c r="R263"/>
      <c r="S263"/>
      <c r="T263"/>
      <c r="U263"/>
      <c r="V263"/>
      <c r="W263"/>
      <c r="X263"/>
      <c r="Y263"/>
    </row>
    <row r="264" spans="12:25">
      <c r="L264"/>
      <c r="M264"/>
      <c r="N264"/>
      <c r="O264"/>
      <c r="P264"/>
      <c r="Q264"/>
      <c r="R264"/>
      <c r="S264"/>
      <c r="T264"/>
      <c r="U264"/>
      <c r="V264"/>
      <c r="W264"/>
      <c r="X264"/>
      <c r="Y264"/>
    </row>
    <row r="265" spans="12:25">
      <c r="L265"/>
      <c r="M265"/>
      <c r="N265"/>
      <c r="O265"/>
      <c r="P265"/>
      <c r="Q265"/>
      <c r="R265"/>
      <c r="S265"/>
      <c r="T265"/>
      <c r="U265"/>
      <c r="V265"/>
      <c r="W265"/>
      <c r="X265"/>
      <c r="Y265"/>
    </row>
    <row r="266" spans="12:25">
      <c r="L266"/>
      <c r="M266"/>
      <c r="N266"/>
      <c r="O266"/>
      <c r="P266"/>
      <c r="Q266"/>
      <c r="R266"/>
      <c r="S266"/>
      <c r="T266"/>
      <c r="U266"/>
      <c r="V266"/>
      <c r="W266"/>
      <c r="X266"/>
      <c r="Y266"/>
    </row>
    <row r="267" spans="12:25">
      <c r="L267"/>
      <c r="M267"/>
      <c r="N267"/>
      <c r="O267"/>
      <c r="P267"/>
      <c r="Q267"/>
      <c r="R267"/>
      <c r="S267"/>
      <c r="T267"/>
      <c r="U267"/>
      <c r="V267"/>
      <c r="W267"/>
      <c r="X267"/>
      <c r="Y267"/>
    </row>
    <row r="268" spans="12:25">
      <c r="L268"/>
      <c r="M268"/>
      <c r="N268"/>
      <c r="O268"/>
      <c r="P268"/>
      <c r="Q268"/>
      <c r="R268"/>
      <c r="S268"/>
      <c r="T268"/>
      <c r="U268"/>
      <c r="V268"/>
      <c r="W268"/>
      <c r="X268"/>
      <c r="Y268"/>
    </row>
    <row r="269" spans="12:25">
      <c r="L269"/>
      <c r="M269"/>
      <c r="N269"/>
      <c r="O269"/>
      <c r="P269"/>
      <c r="Q269"/>
      <c r="R269"/>
      <c r="S269"/>
      <c r="T269"/>
      <c r="U269"/>
      <c r="V269"/>
      <c r="W269"/>
      <c r="X269"/>
      <c r="Y269"/>
    </row>
    <row r="270" spans="12:25">
      <c r="L270"/>
      <c r="M270"/>
      <c r="N270"/>
      <c r="O270"/>
      <c r="P270"/>
      <c r="Q270"/>
      <c r="R270"/>
      <c r="S270"/>
      <c r="T270"/>
      <c r="U270"/>
      <c r="V270"/>
      <c r="W270"/>
      <c r="X270"/>
      <c r="Y270"/>
    </row>
    <row r="271" spans="12:25">
      <c r="L271"/>
      <c r="M271"/>
      <c r="N271"/>
      <c r="O271"/>
      <c r="P271"/>
      <c r="Q271"/>
      <c r="R271"/>
      <c r="S271"/>
      <c r="T271"/>
      <c r="U271"/>
      <c r="V271"/>
      <c r="W271"/>
      <c r="X271"/>
      <c r="Y271"/>
    </row>
    <row r="272" spans="12:25">
      <c r="L272"/>
      <c r="M272"/>
      <c r="N272"/>
      <c r="O272"/>
      <c r="P272"/>
      <c r="Q272"/>
      <c r="R272"/>
      <c r="S272"/>
      <c r="T272"/>
      <c r="U272"/>
      <c r="V272"/>
      <c r="W272"/>
      <c r="X272"/>
      <c r="Y272"/>
    </row>
    <row r="273" spans="12:25">
      <c r="L273"/>
      <c r="M273"/>
      <c r="N273"/>
      <c r="O273"/>
      <c r="P273"/>
      <c r="Q273"/>
      <c r="R273"/>
      <c r="S273"/>
      <c r="T273"/>
      <c r="U273"/>
      <c r="V273"/>
      <c r="W273"/>
      <c r="X273"/>
      <c r="Y273"/>
    </row>
    <row r="274" spans="12:25">
      <c r="L274"/>
      <c r="M274"/>
      <c r="N274"/>
      <c r="O274"/>
      <c r="P274"/>
      <c r="Q274"/>
      <c r="R274"/>
      <c r="S274"/>
      <c r="T274"/>
      <c r="U274"/>
      <c r="V274"/>
      <c r="W274"/>
      <c r="X274"/>
      <c r="Y274"/>
    </row>
    <row r="275" spans="12:25">
      <c r="L275"/>
      <c r="M275"/>
      <c r="N275"/>
      <c r="O275"/>
      <c r="P275"/>
      <c r="Q275"/>
      <c r="R275"/>
      <c r="S275"/>
      <c r="T275"/>
      <c r="U275"/>
      <c r="V275"/>
      <c r="W275"/>
      <c r="X275"/>
      <c r="Y275"/>
    </row>
    <row r="276" spans="12:25">
      <c r="L276"/>
      <c r="M276"/>
      <c r="N276"/>
      <c r="O276"/>
      <c r="P276"/>
      <c r="Q276"/>
      <c r="R276"/>
      <c r="S276"/>
      <c r="T276"/>
      <c r="U276"/>
      <c r="V276"/>
      <c r="W276"/>
      <c r="X276"/>
      <c r="Y276"/>
    </row>
    <row r="277" spans="12:25">
      <c r="L277"/>
      <c r="M277"/>
      <c r="N277"/>
      <c r="O277"/>
      <c r="P277"/>
      <c r="Q277"/>
      <c r="R277"/>
      <c r="S277"/>
      <c r="T277"/>
      <c r="U277"/>
      <c r="V277"/>
      <c r="W277"/>
      <c r="X277"/>
      <c r="Y277"/>
    </row>
    <row r="278" spans="12:25">
      <c r="L278"/>
      <c r="M278"/>
      <c r="N278"/>
      <c r="O278"/>
      <c r="P278"/>
      <c r="Q278"/>
      <c r="R278"/>
      <c r="S278"/>
      <c r="T278"/>
      <c r="U278"/>
      <c r="V278"/>
      <c r="W278"/>
      <c r="X278"/>
      <c r="Y278"/>
    </row>
    <row r="279" spans="12:25">
      <c r="L279"/>
      <c r="M279"/>
      <c r="N279"/>
      <c r="O279"/>
      <c r="P279"/>
      <c r="Q279"/>
      <c r="R279"/>
      <c r="S279"/>
      <c r="T279"/>
      <c r="U279"/>
      <c r="V279"/>
      <c r="W279"/>
      <c r="X279"/>
      <c r="Y279"/>
    </row>
    <row r="280" spans="12:25">
      <c r="L280"/>
      <c r="M280"/>
      <c r="N280"/>
      <c r="O280"/>
      <c r="P280"/>
      <c r="Q280"/>
      <c r="R280"/>
      <c r="S280"/>
      <c r="T280"/>
      <c r="U280"/>
      <c r="V280"/>
      <c r="W280"/>
      <c r="X280"/>
      <c r="Y280"/>
    </row>
    <row r="281" spans="12:25">
      <c r="L281"/>
      <c r="M281"/>
      <c r="N281"/>
      <c r="O281"/>
      <c r="P281"/>
      <c r="Q281"/>
      <c r="R281"/>
      <c r="S281"/>
      <c r="T281"/>
      <c r="U281"/>
      <c r="V281"/>
      <c r="W281"/>
      <c r="X281"/>
      <c r="Y281"/>
    </row>
    <row r="282" spans="12:25">
      <c r="L282"/>
      <c r="M282"/>
      <c r="N282"/>
      <c r="O282"/>
      <c r="P282"/>
      <c r="Q282"/>
      <c r="R282"/>
      <c r="S282"/>
      <c r="T282"/>
      <c r="U282"/>
      <c r="V282"/>
      <c r="W282"/>
      <c r="X282"/>
      <c r="Y282"/>
    </row>
    <row r="283" spans="12:25">
      <c r="L283"/>
      <c r="M283"/>
      <c r="N283"/>
      <c r="O283"/>
      <c r="P283"/>
      <c r="Q283"/>
      <c r="R283"/>
      <c r="S283"/>
      <c r="T283"/>
      <c r="U283"/>
      <c r="V283"/>
      <c r="W283"/>
      <c r="X283"/>
      <c r="Y283"/>
    </row>
    <row r="284" spans="12:25">
      <c r="L284"/>
      <c r="M284"/>
      <c r="N284"/>
      <c r="O284"/>
      <c r="P284"/>
      <c r="Q284"/>
      <c r="R284"/>
      <c r="S284"/>
      <c r="T284"/>
      <c r="U284"/>
      <c r="V284"/>
      <c r="W284"/>
      <c r="X284"/>
      <c r="Y284"/>
    </row>
    <row r="285" spans="12:25">
      <c r="L285"/>
      <c r="M285"/>
      <c r="N285"/>
      <c r="O285"/>
      <c r="P285"/>
      <c r="Q285"/>
      <c r="R285"/>
      <c r="S285"/>
      <c r="T285"/>
      <c r="U285"/>
      <c r="V285"/>
      <c r="W285"/>
      <c r="X285"/>
      <c r="Y285"/>
    </row>
    <row r="286" spans="12:25">
      <c r="L286"/>
      <c r="M286"/>
      <c r="N286"/>
      <c r="O286"/>
      <c r="P286"/>
      <c r="Q286"/>
      <c r="R286"/>
      <c r="S286"/>
      <c r="T286"/>
      <c r="U286"/>
      <c r="V286"/>
      <c r="W286"/>
      <c r="X286"/>
      <c r="Y286"/>
    </row>
    <row r="287" spans="12:25">
      <c r="L287"/>
      <c r="M287"/>
      <c r="N287"/>
      <c r="O287"/>
      <c r="P287"/>
      <c r="Q287"/>
      <c r="R287"/>
      <c r="S287"/>
      <c r="T287"/>
      <c r="U287"/>
      <c r="V287"/>
      <c r="W287"/>
      <c r="X287"/>
      <c r="Y287"/>
    </row>
    <row r="288" spans="12:25">
      <c r="L288"/>
      <c r="M288"/>
      <c r="N288"/>
      <c r="O288"/>
      <c r="P288"/>
      <c r="Q288"/>
      <c r="R288"/>
      <c r="S288"/>
      <c r="T288"/>
      <c r="U288"/>
      <c r="V288"/>
      <c r="W288"/>
      <c r="X288"/>
      <c r="Y288"/>
    </row>
    <row r="289" spans="12:25">
      <c r="L289"/>
      <c r="M289"/>
      <c r="N289"/>
      <c r="O289"/>
      <c r="P289"/>
      <c r="Q289"/>
      <c r="R289"/>
      <c r="S289"/>
      <c r="T289"/>
      <c r="U289"/>
      <c r="V289"/>
      <c r="W289"/>
      <c r="X289"/>
      <c r="Y289"/>
    </row>
    <row r="290" spans="12:25">
      <c r="L290"/>
      <c r="M290"/>
      <c r="N290"/>
      <c r="O290"/>
      <c r="P290"/>
      <c r="Q290"/>
      <c r="R290"/>
      <c r="S290"/>
      <c r="T290"/>
      <c r="U290"/>
      <c r="V290"/>
      <c r="W290"/>
      <c r="X290"/>
      <c r="Y290"/>
    </row>
    <row r="291" spans="12:25">
      <c r="L291"/>
      <c r="M291"/>
      <c r="N291"/>
      <c r="O291"/>
      <c r="P291"/>
      <c r="Q291"/>
      <c r="R291"/>
      <c r="S291"/>
      <c r="T291"/>
      <c r="U291"/>
      <c r="V291"/>
      <c r="W291"/>
      <c r="X291"/>
      <c r="Y291"/>
    </row>
    <row r="292" spans="12:25">
      <c r="L292"/>
      <c r="M292"/>
      <c r="N292"/>
      <c r="O292"/>
      <c r="P292"/>
      <c r="Q292"/>
      <c r="R292"/>
      <c r="S292"/>
      <c r="T292"/>
      <c r="U292"/>
      <c r="V292"/>
      <c r="W292"/>
      <c r="X292"/>
      <c r="Y292"/>
    </row>
    <row r="293" spans="12:25">
      <c r="L293"/>
      <c r="M293"/>
      <c r="N293"/>
      <c r="O293"/>
      <c r="P293"/>
      <c r="Q293"/>
      <c r="R293"/>
      <c r="S293"/>
      <c r="T293"/>
      <c r="U293"/>
      <c r="V293"/>
      <c r="W293"/>
      <c r="X293"/>
      <c r="Y293"/>
    </row>
    <row r="294" spans="12:25">
      <c r="L294"/>
      <c r="M294"/>
      <c r="N294"/>
      <c r="O294"/>
      <c r="P294"/>
      <c r="Q294"/>
      <c r="R294"/>
      <c r="S294"/>
      <c r="T294"/>
      <c r="U294"/>
      <c r="V294"/>
      <c r="W294"/>
      <c r="X294"/>
      <c r="Y294"/>
    </row>
    <row r="295" spans="12:25">
      <c r="L295"/>
      <c r="M295"/>
      <c r="N295"/>
      <c r="O295"/>
      <c r="P295"/>
      <c r="Q295"/>
      <c r="R295"/>
      <c r="S295"/>
      <c r="T295"/>
      <c r="U295"/>
      <c r="V295"/>
      <c r="W295"/>
      <c r="X295"/>
      <c r="Y295"/>
    </row>
    <row r="296" spans="12:25">
      <c r="L296"/>
      <c r="M296"/>
      <c r="N296"/>
      <c r="O296"/>
      <c r="P296"/>
      <c r="Q296"/>
      <c r="R296"/>
      <c r="S296"/>
      <c r="T296"/>
      <c r="U296"/>
      <c r="V296"/>
      <c r="W296"/>
      <c r="X296"/>
      <c r="Y296"/>
    </row>
    <row r="297" spans="12:25">
      <c r="L297"/>
      <c r="M297"/>
      <c r="N297"/>
      <c r="O297"/>
      <c r="P297"/>
      <c r="Q297"/>
      <c r="R297"/>
      <c r="S297"/>
      <c r="T297"/>
      <c r="U297"/>
      <c r="V297"/>
      <c r="W297"/>
      <c r="X297"/>
      <c r="Y297"/>
    </row>
    <row r="298" spans="12:25">
      <c r="L298"/>
      <c r="M298"/>
      <c r="N298"/>
      <c r="O298"/>
      <c r="P298"/>
      <c r="Q298"/>
      <c r="R298"/>
      <c r="S298"/>
      <c r="T298"/>
      <c r="U298"/>
      <c r="V298"/>
      <c r="W298"/>
      <c r="X298"/>
      <c r="Y298"/>
    </row>
    <row r="299" spans="12:25">
      <c r="L299"/>
      <c r="M299"/>
      <c r="N299"/>
      <c r="O299"/>
      <c r="P299"/>
      <c r="Q299"/>
      <c r="R299"/>
      <c r="S299"/>
      <c r="T299"/>
      <c r="U299"/>
      <c r="V299"/>
      <c r="W299"/>
      <c r="X299"/>
      <c r="Y299"/>
    </row>
    <row r="300" spans="12:25">
      <c r="L300"/>
      <c r="M300"/>
      <c r="N300"/>
      <c r="O300"/>
      <c r="P300"/>
      <c r="Q300"/>
      <c r="R300"/>
      <c r="S300"/>
      <c r="T300"/>
      <c r="U300"/>
      <c r="V300"/>
      <c r="W300"/>
      <c r="X300"/>
      <c r="Y300"/>
    </row>
    <row r="301" spans="12:25">
      <c r="L301"/>
      <c r="M301"/>
      <c r="N301"/>
      <c r="O301"/>
      <c r="P301"/>
      <c r="Q301"/>
      <c r="R301"/>
      <c r="S301"/>
      <c r="T301"/>
      <c r="U301"/>
      <c r="V301"/>
      <c r="W301"/>
      <c r="X301"/>
      <c r="Y301"/>
    </row>
    <row r="302" spans="12:25">
      <c r="L302"/>
      <c r="M302"/>
      <c r="N302"/>
      <c r="O302"/>
      <c r="P302"/>
      <c r="Q302"/>
      <c r="R302"/>
      <c r="S302"/>
      <c r="T302"/>
      <c r="U302"/>
      <c r="V302"/>
      <c r="W302"/>
      <c r="X302"/>
      <c r="Y302"/>
    </row>
    <row r="303" spans="12:25">
      <c r="L303"/>
      <c r="M303"/>
      <c r="N303"/>
      <c r="O303"/>
      <c r="P303"/>
      <c r="Q303"/>
      <c r="R303"/>
      <c r="S303"/>
      <c r="T303"/>
      <c r="U303"/>
      <c r="V303"/>
      <c r="W303"/>
      <c r="X303"/>
      <c r="Y303"/>
    </row>
    <row r="304" spans="12:25">
      <c r="L304"/>
      <c r="M304"/>
      <c r="N304"/>
      <c r="O304"/>
      <c r="P304"/>
      <c r="Q304"/>
      <c r="R304"/>
      <c r="S304"/>
      <c r="T304"/>
      <c r="U304"/>
      <c r="V304"/>
      <c r="W304"/>
      <c r="X304"/>
      <c r="Y304"/>
    </row>
    <row r="305" spans="12:25">
      <c r="L305"/>
      <c r="M305"/>
      <c r="N305"/>
      <c r="O305"/>
      <c r="P305"/>
      <c r="Q305"/>
      <c r="R305"/>
      <c r="S305"/>
      <c r="T305"/>
      <c r="U305"/>
      <c r="V305"/>
      <c r="W305"/>
      <c r="X305"/>
      <c r="Y305"/>
    </row>
    <row r="306" spans="12:25">
      <c r="L306"/>
      <c r="M306"/>
      <c r="N306"/>
      <c r="O306"/>
      <c r="P306"/>
      <c r="Q306"/>
      <c r="R306"/>
      <c r="S306"/>
      <c r="T306"/>
      <c r="U306"/>
      <c r="V306"/>
      <c r="W306"/>
      <c r="X306"/>
      <c r="Y306"/>
    </row>
    <row r="307" spans="12:25">
      <c r="L307"/>
      <c r="M307"/>
      <c r="N307"/>
      <c r="O307"/>
      <c r="P307"/>
      <c r="Q307"/>
      <c r="R307"/>
      <c r="S307"/>
      <c r="T307"/>
      <c r="U307"/>
      <c r="V307"/>
      <c r="W307"/>
      <c r="X307"/>
      <c r="Y307"/>
    </row>
    <row r="308" spans="12:25">
      <c r="L308"/>
      <c r="M308"/>
      <c r="N308"/>
      <c r="O308"/>
      <c r="P308"/>
      <c r="Q308"/>
      <c r="R308"/>
      <c r="S308"/>
      <c r="T308"/>
      <c r="U308"/>
      <c r="V308"/>
      <c r="W308"/>
      <c r="X308"/>
      <c r="Y308"/>
    </row>
    <row r="309" spans="12:25">
      <c r="L309"/>
      <c r="M309"/>
      <c r="N309"/>
      <c r="O309"/>
      <c r="P309"/>
      <c r="Q309"/>
      <c r="R309"/>
      <c r="S309"/>
      <c r="T309"/>
      <c r="U309"/>
      <c r="V309"/>
      <c r="W309"/>
      <c r="X309"/>
      <c r="Y309"/>
    </row>
    <row r="310" spans="12:25">
      <c r="L310"/>
      <c r="M310"/>
      <c r="N310"/>
      <c r="O310"/>
      <c r="P310"/>
      <c r="Q310"/>
      <c r="R310"/>
      <c r="S310"/>
      <c r="T310"/>
      <c r="U310"/>
      <c r="V310"/>
      <c r="W310"/>
      <c r="X310"/>
      <c r="Y310"/>
    </row>
    <row r="311" spans="12:25">
      <c r="L311"/>
      <c r="M311"/>
      <c r="N311"/>
      <c r="O311"/>
      <c r="P311"/>
      <c r="Q311"/>
      <c r="R311"/>
      <c r="S311"/>
      <c r="T311"/>
      <c r="U311"/>
      <c r="V311"/>
      <c r="W311"/>
      <c r="X311"/>
      <c r="Y311"/>
    </row>
    <row r="312" spans="12:25">
      <c r="L312"/>
      <c r="M312"/>
      <c r="N312"/>
      <c r="O312"/>
      <c r="P312"/>
      <c r="Q312"/>
      <c r="R312"/>
      <c r="S312"/>
      <c r="T312"/>
      <c r="U312"/>
      <c r="V312"/>
      <c r="W312"/>
      <c r="X312"/>
      <c r="Y312"/>
    </row>
    <row r="313" spans="12:25">
      <c r="L313"/>
      <c r="M313"/>
      <c r="N313"/>
      <c r="O313"/>
      <c r="P313"/>
      <c r="Q313"/>
      <c r="R313"/>
      <c r="S313"/>
      <c r="T313"/>
      <c r="U313"/>
      <c r="V313"/>
      <c r="W313"/>
      <c r="X313"/>
      <c r="Y313"/>
    </row>
    <row r="314" spans="12:25">
      <c r="L314"/>
      <c r="M314"/>
      <c r="N314"/>
      <c r="O314"/>
      <c r="P314"/>
      <c r="Q314"/>
      <c r="R314"/>
      <c r="S314"/>
      <c r="T314"/>
      <c r="U314"/>
      <c r="V314"/>
      <c r="W314"/>
      <c r="X314"/>
      <c r="Y314"/>
    </row>
    <row r="315" spans="12:25">
      <c r="L315"/>
      <c r="M315"/>
      <c r="N315"/>
      <c r="O315"/>
      <c r="P315"/>
      <c r="Q315"/>
      <c r="R315"/>
      <c r="S315"/>
      <c r="T315"/>
      <c r="U315"/>
      <c r="V315"/>
      <c r="W315"/>
      <c r="X315"/>
      <c r="Y315"/>
    </row>
    <row r="316" spans="12:25">
      <c r="L316"/>
      <c r="M316"/>
      <c r="N316"/>
      <c r="O316"/>
      <c r="P316"/>
      <c r="Q316"/>
      <c r="R316"/>
      <c r="S316"/>
      <c r="T316"/>
      <c r="U316"/>
      <c r="V316"/>
      <c r="W316"/>
      <c r="X316"/>
      <c r="Y316"/>
    </row>
    <row r="317" spans="12:25">
      <c r="L317"/>
      <c r="M317"/>
      <c r="N317"/>
      <c r="O317"/>
      <c r="P317"/>
      <c r="Q317"/>
      <c r="R317"/>
      <c r="S317"/>
      <c r="T317"/>
      <c r="U317"/>
      <c r="V317"/>
      <c r="W317"/>
      <c r="X317"/>
      <c r="Y317"/>
    </row>
    <row r="318" spans="12:25">
      <c r="L318"/>
      <c r="M318"/>
      <c r="N318"/>
      <c r="O318"/>
      <c r="P318"/>
      <c r="Q318"/>
      <c r="R318"/>
      <c r="S318"/>
      <c r="T318"/>
      <c r="U318"/>
      <c r="V318"/>
      <c r="W318"/>
      <c r="X318"/>
      <c r="Y318"/>
    </row>
    <row r="319" spans="12:25">
      <c r="L319"/>
      <c r="M319"/>
      <c r="N319"/>
      <c r="O319"/>
      <c r="P319"/>
      <c r="Q319"/>
      <c r="R319"/>
      <c r="S319"/>
      <c r="T319"/>
      <c r="U319"/>
      <c r="V319"/>
      <c r="W319"/>
      <c r="X319"/>
      <c r="Y319"/>
    </row>
    <row r="320" spans="12:25">
      <c r="L320"/>
      <c r="M320"/>
      <c r="N320"/>
      <c r="O320"/>
      <c r="P320"/>
      <c r="Q320"/>
      <c r="R320"/>
      <c r="S320"/>
      <c r="T320"/>
      <c r="U320"/>
      <c r="V320"/>
      <c r="W320"/>
      <c r="X320"/>
      <c r="Y320"/>
    </row>
    <row r="321" spans="12:25">
      <c r="L321"/>
      <c r="M321"/>
      <c r="N321"/>
      <c r="O321"/>
      <c r="P321"/>
      <c r="Q321"/>
      <c r="R321"/>
      <c r="S321"/>
      <c r="T321"/>
      <c r="U321"/>
      <c r="V321"/>
      <c r="W321"/>
      <c r="X321"/>
      <c r="Y321"/>
    </row>
    <row r="322" spans="12:25">
      <c r="L322"/>
      <c r="M322"/>
      <c r="N322"/>
      <c r="O322"/>
      <c r="P322"/>
      <c r="Q322"/>
      <c r="R322"/>
      <c r="S322"/>
      <c r="T322"/>
      <c r="U322"/>
      <c r="V322"/>
      <c r="W322"/>
      <c r="X322"/>
      <c r="Y322"/>
    </row>
    <row r="323" spans="12:25">
      <c r="L323"/>
      <c r="M323"/>
      <c r="N323"/>
      <c r="O323"/>
      <c r="P323"/>
      <c r="Q323"/>
      <c r="R323"/>
      <c r="S323"/>
      <c r="T323"/>
      <c r="U323"/>
      <c r="V323"/>
      <c r="W323"/>
      <c r="X323"/>
      <c r="Y323"/>
    </row>
    <row r="324" spans="12:25">
      <c r="L324"/>
      <c r="M324"/>
      <c r="N324"/>
      <c r="O324"/>
      <c r="P324"/>
      <c r="Q324"/>
      <c r="R324"/>
      <c r="S324"/>
      <c r="T324"/>
      <c r="U324"/>
      <c r="V324"/>
      <c r="W324"/>
      <c r="X324"/>
      <c r="Y324"/>
    </row>
    <row r="325" spans="12:25">
      <c r="L325"/>
      <c r="M325"/>
      <c r="N325"/>
      <c r="O325"/>
      <c r="P325"/>
      <c r="Q325"/>
      <c r="R325"/>
      <c r="S325"/>
      <c r="T325"/>
      <c r="U325"/>
      <c r="V325"/>
      <c r="W325"/>
      <c r="X325"/>
      <c r="Y325"/>
    </row>
    <row r="326" spans="12:25">
      <c r="L326"/>
      <c r="M326"/>
      <c r="N326"/>
      <c r="O326"/>
      <c r="P326"/>
      <c r="Q326"/>
      <c r="R326"/>
      <c r="S326"/>
      <c r="T326"/>
      <c r="U326"/>
      <c r="V326"/>
      <c r="W326"/>
      <c r="X326"/>
      <c r="Y326"/>
    </row>
    <row r="327" spans="12:25">
      <c r="L327"/>
      <c r="M327"/>
      <c r="N327"/>
      <c r="O327"/>
      <c r="P327"/>
      <c r="Q327"/>
      <c r="R327"/>
      <c r="S327"/>
      <c r="T327"/>
      <c r="U327"/>
      <c r="V327"/>
      <c r="W327"/>
      <c r="X327"/>
      <c r="Y327"/>
    </row>
    <row r="328" spans="12:25">
      <c r="L328"/>
      <c r="M328"/>
      <c r="N328"/>
      <c r="O328"/>
      <c r="P328"/>
      <c r="Q328"/>
      <c r="R328"/>
      <c r="S328"/>
      <c r="T328"/>
      <c r="U328"/>
      <c r="V328"/>
      <c r="W328"/>
      <c r="X328"/>
      <c r="Y328"/>
    </row>
    <row r="329" spans="12:25">
      <c r="L329"/>
      <c r="M329"/>
      <c r="N329"/>
      <c r="O329"/>
      <c r="P329"/>
      <c r="Q329"/>
      <c r="R329"/>
      <c r="S329"/>
      <c r="T329"/>
      <c r="U329"/>
      <c r="V329"/>
      <c r="W329"/>
      <c r="X329"/>
      <c r="Y329"/>
    </row>
    <row r="330" spans="12:25">
      <c r="L330"/>
      <c r="M330"/>
      <c r="N330"/>
      <c r="O330"/>
      <c r="P330"/>
      <c r="Q330"/>
      <c r="R330"/>
      <c r="S330"/>
      <c r="T330"/>
      <c r="U330"/>
      <c r="V330"/>
      <c r="W330"/>
      <c r="X330"/>
      <c r="Y330"/>
    </row>
    <row r="331" spans="12:25">
      <c r="L331"/>
      <c r="M331"/>
      <c r="N331"/>
      <c r="O331"/>
      <c r="P331"/>
      <c r="Q331"/>
      <c r="R331"/>
      <c r="S331"/>
      <c r="T331"/>
      <c r="U331"/>
      <c r="V331"/>
      <c r="W331"/>
      <c r="X331"/>
      <c r="Y331"/>
    </row>
    <row r="332" spans="12:25">
      <c r="L332"/>
      <c r="M332"/>
      <c r="N332"/>
      <c r="O332"/>
      <c r="P332"/>
      <c r="Q332"/>
      <c r="R332"/>
      <c r="S332"/>
      <c r="T332"/>
      <c r="U332"/>
      <c r="V332"/>
      <c r="W332"/>
      <c r="X332"/>
      <c r="Y332"/>
    </row>
    <row r="333" spans="12:25">
      <c r="L333"/>
      <c r="M333"/>
      <c r="N333"/>
      <c r="O333"/>
      <c r="P333"/>
      <c r="Q333"/>
      <c r="R333"/>
      <c r="S333"/>
      <c r="T333"/>
      <c r="U333"/>
      <c r="V333"/>
      <c r="W333"/>
      <c r="X333"/>
      <c r="Y333"/>
    </row>
    <row r="334" spans="12:25">
      <c r="L334"/>
      <c r="M334"/>
      <c r="N334"/>
      <c r="O334"/>
      <c r="P334"/>
      <c r="Q334"/>
      <c r="R334"/>
      <c r="S334"/>
      <c r="T334"/>
      <c r="U334"/>
      <c r="V334"/>
      <c r="W334"/>
      <c r="X334"/>
      <c r="Y334"/>
    </row>
    <row r="335" spans="12:25">
      <c r="L335"/>
      <c r="M335"/>
      <c r="N335"/>
      <c r="O335"/>
      <c r="P335"/>
      <c r="Q335"/>
      <c r="R335"/>
      <c r="S335"/>
      <c r="T335"/>
      <c r="U335"/>
      <c r="V335"/>
      <c r="W335"/>
      <c r="X335"/>
      <c r="Y335"/>
    </row>
    <row r="336" spans="12:25">
      <c r="L336"/>
      <c r="M336"/>
      <c r="N336"/>
      <c r="O336"/>
      <c r="P336"/>
      <c r="Q336"/>
      <c r="R336"/>
      <c r="S336"/>
      <c r="T336"/>
      <c r="U336"/>
      <c r="V336"/>
      <c r="W336"/>
      <c r="X336"/>
      <c r="Y336"/>
    </row>
    <row r="337" spans="12:25">
      <c r="L337"/>
      <c r="M337"/>
      <c r="N337"/>
      <c r="O337"/>
      <c r="P337"/>
      <c r="Q337"/>
      <c r="R337"/>
      <c r="S337"/>
      <c r="T337"/>
      <c r="U337"/>
      <c r="V337"/>
      <c r="W337"/>
      <c r="X337"/>
      <c r="Y337"/>
    </row>
    <row r="338" spans="12:25">
      <c r="L338"/>
      <c r="M338"/>
      <c r="N338"/>
      <c r="O338"/>
      <c r="P338"/>
      <c r="Q338"/>
      <c r="R338"/>
      <c r="S338"/>
      <c r="T338"/>
      <c r="U338"/>
      <c r="V338"/>
      <c r="W338"/>
      <c r="X338"/>
      <c r="Y338"/>
    </row>
    <row r="339" spans="12:25">
      <c r="L339"/>
      <c r="M339"/>
      <c r="N339"/>
      <c r="O339"/>
      <c r="P339"/>
      <c r="Q339"/>
      <c r="R339"/>
      <c r="S339"/>
      <c r="T339"/>
      <c r="U339"/>
      <c r="V339"/>
      <c r="W339"/>
      <c r="X339"/>
      <c r="Y339"/>
    </row>
    <row r="340" spans="12:25">
      <c r="L340"/>
      <c r="M340"/>
      <c r="N340"/>
      <c r="O340"/>
      <c r="P340"/>
      <c r="Q340"/>
      <c r="R340"/>
      <c r="S340"/>
      <c r="T340"/>
      <c r="U340"/>
      <c r="V340"/>
      <c r="W340"/>
      <c r="X340"/>
      <c r="Y340"/>
    </row>
    <row r="341" spans="12:25">
      <c r="L341"/>
      <c r="M341"/>
      <c r="N341"/>
      <c r="O341"/>
      <c r="P341"/>
      <c r="Q341"/>
      <c r="R341"/>
      <c r="S341"/>
      <c r="T341"/>
      <c r="U341"/>
      <c r="V341"/>
      <c r="W341"/>
      <c r="X341"/>
      <c r="Y341"/>
    </row>
    <row r="342" spans="12:25">
      <c r="L342"/>
      <c r="M342"/>
      <c r="N342"/>
      <c r="O342"/>
      <c r="P342"/>
      <c r="Q342"/>
      <c r="R342"/>
      <c r="S342"/>
      <c r="T342"/>
      <c r="U342"/>
      <c r="V342"/>
      <c r="W342"/>
      <c r="X342"/>
      <c r="Y342"/>
    </row>
    <row r="343" spans="12:25">
      <c r="L343"/>
      <c r="M343"/>
      <c r="N343"/>
      <c r="O343"/>
      <c r="P343"/>
      <c r="Q343"/>
      <c r="R343"/>
      <c r="S343"/>
      <c r="T343"/>
      <c r="U343"/>
      <c r="V343"/>
      <c r="W343"/>
      <c r="X343"/>
      <c r="Y343"/>
    </row>
    <row r="344" spans="12:25">
      <c r="L344"/>
      <c r="M344"/>
      <c r="N344"/>
      <c r="O344"/>
      <c r="P344"/>
      <c r="Q344"/>
      <c r="R344"/>
      <c r="S344"/>
      <c r="T344"/>
      <c r="U344"/>
      <c r="V344"/>
      <c r="W344"/>
      <c r="X344"/>
      <c r="Y344"/>
    </row>
    <row r="345" spans="12:25">
      <c r="L345"/>
      <c r="M345"/>
      <c r="N345"/>
      <c r="O345"/>
      <c r="P345"/>
      <c r="Q345"/>
      <c r="R345"/>
      <c r="S345"/>
      <c r="T345"/>
      <c r="U345"/>
      <c r="V345"/>
      <c r="W345"/>
      <c r="X345"/>
      <c r="Y345"/>
    </row>
    <row r="346" spans="12:25">
      <c r="L346"/>
      <c r="M346"/>
      <c r="N346"/>
      <c r="O346"/>
      <c r="P346"/>
      <c r="Q346"/>
      <c r="R346"/>
      <c r="S346"/>
      <c r="T346"/>
      <c r="U346"/>
      <c r="V346"/>
      <c r="W346"/>
      <c r="X346"/>
      <c r="Y346"/>
    </row>
    <row r="347" spans="12:25">
      <c r="L347"/>
      <c r="M347"/>
      <c r="N347"/>
      <c r="O347"/>
      <c r="P347"/>
      <c r="Q347"/>
      <c r="R347"/>
      <c r="S347"/>
      <c r="T347"/>
      <c r="U347"/>
      <c r="V347"/>
      <c r="W347"/>
      <c r="X347"/>
      <c r="Y347"/>
    </row>
    <row r="348" spans="12:25">
      <c r="L348"/>
      <c r="M348"/>
      <c r="N348"/>
      <c r="O348"/>
      <c r="P348"/>
      <c r="Q348"/>
      <c r="R348"/>
      <c r="S348"/>
      <c r="T348"/>
      <c r="U348"/>
      <c r="V348"/>
      <c r="W348"/>
      <c r="X348"/>
      <c r="Y348"/>
    </row>
    <row r="349" spans="12:25">
      <c r="L349"/>
      <c r="M349"/>
      <c r="N349"/>
      <c r="O349"/>
      <c r="P349"/>
      <c r="Q349"/>
      <c r="R349"/>
      <c r="S349"/>
      <c r="T349"/>
      <c r="U349"/>
      <c r="V349"/>
      <c r="W349"/>
      <c r="X349"/>
      <c r="Y349"/>
    </row>
    <row r="350" spans="12:25">
      <c r="L350"/>
      <c r="M350"/>
      <c r="N350"/>
      <c r="O350"/>
      <c r="P350"/>
      <c r="Q350"/>
      <c r="R350"/>
      <c r="S350"/>
      <c r="T350"/>
      <c r="U350"/>
      <c r="V350"/>
      <c r="W350"/>
      <c r="X350"/>
      <c r="Y350"/>
    </row>
    <row r="351" spans="12:25">
      <c r="L351"/>
      <c r="M351"/>
      <c r="N351"/>
      <c r="O351"/>
      <c r="P351"/>
      <c r="Q351"/>
      <c r="R351"/>
      <c r="S351"/>
      <c r="T351"/>
      <c r="U351"/>
      <c r="V351"/>
      <c r="W351"/>
      <c r="X351"/>
      <c r="Y351"/>
    </row>
    <row r="352" spans="12:25">
      <c r="L352"/>
      <c r="M352"/>
      <c r="N352"/>
      <c r="O352"/>
      <c r="P352"/>
      <c r="Q352"/>
      <c r="R352"/>
      <c r="S352"/>
      <c r="T352"/>
      <c r="U352"/>
      <c r="V352"/>
      <c r="W352"/>
      <c r="X352"/>
      <c r="Y352"/>
    </row>
    <row r="353" spans="12:25">
      <c r="L353"/>
      <c r="M353"/>
      <c r="N353"/>
      <c r="O353"/>
      <c r="P353"/>
      <c r="Q353"/>
      <c r="R353"/>
      <c r="S353"/>
      <c r="T353"/>
      <c r="U353"/>
      <c r="V353"/>
      <c r="W353"/>
      <c r="X353"/>
      <c r="Y353"/>
    </row>
    <row r="354" spans="12:25">
      <c r="L354"/>
      <c r="M354"/>
      <c r="N354"/>
      <c r="O354"/>
      <c r="P354"/>
      <c r="Q354"/>
      <c r="R354"/>
      <c r="S354"/>
      <c r="T354"/>
      <c r="U354"/>
      <c r="V354"/>
      <c r="W354"/>
      <c r="X354"/>
      <c r="Y354"/>
    </row>
    <row r="355" spans="12:25">
      <c r="L355"/>
      <c r="M355"/>
      <c r="N355"/>
      <c r="O355"/>
      <c r="P355"/>
      <c r="Q355"/>
      <c r="R355"/>
      <c r="S355"/>
      <c r="T355"/>
      <c r="U355"/>
      <c r="V355"/>
      <c r="W355"/>
      <c r="X355"/>
      <c r="Y355"/>
    </row>
    <row r="356" spans="12:25">
      <c r="L356"/>
      <c r="M356"/>
      <c r="N356"/>
      <c r="O356"/>
      <c r="P356"/>
      <c r="Q356"/>
      <c r="R356"/>
      <c r="S356"/>
      <c r="T356"/>
      <c r="U356"/>
      <c r="V356"/>
      <c r="W356"/>
      <c r="X356"/>
      <c r="Y356"/>
    </row>
    <row r="357" spans="12:25">
      <c r="L357"/>
      <c r="M357"/>
      <c r="N357"/>
      <c r="O357"/>
      <c r="P357"/>
      <c r="Q357"/>
      <c r="R357"/>
      <c r="S357"/>
      <c r="T357"/>
      <c r="U357"/>
      <c r="V357"/>
      <c r="W357"/>
      <c r="X357"/>
      <c r="Y357"/>
    </row>
    <row r="358" spans="12:25">
      <c r="L358"/>
      <c r="M358"/>
      <c r="N358"/>
      <c r="O358"/>
      <c r="P358"/>
      <c r="Q358"/>
      <c r="R358"/>
      <c r="S358"/>
      <c r="T358"/>
      <c r="U358"/>
      <c r="V358"/>
      <c r="W358"/>
      <c r="X358"/>
      <c r="Y358"/>
    </row>
    <row r="359" spans="12:25">
      <c r="L359"/>
      <c r="M359"/>
      <c r="N359"/>
      <c r="O359"/>
      <c r="P359"/>
      <c r="Q359"/>
      <c r="R359"/>
      <c r="S359"/>
      <c r="T359"/>
      <c r="U359"/>
      <c r="V359"/>
      <c r="W359"/>
      <c r="X359"/>
      <c r="Y359"/>
    </row>
    <row r="360" spans="12:25">
      <c r="L360"/>
      <c r="M360"/>
      <c r="N360"/>
      <c r="O360"/>
      <c r="P360"/>
      <c r="Q360"/>
      <c r="R360"/>
      <c r="S360"/>
      <c r="T360"/>
      <c r="U360"/>
      <c r="V360"/>
      <c r="W360"/>
      <c r="X360"/>
      <c r="Y360"/>
    </row>
    <row r="361" spans="12:25">
      <c r="L361"/>
      <c r="M361"/>
      <c r="N361"/>
      <c r="O361"/>
      <c r="P361"/>
      <c r="Q361"/>
      <c r="R361"/>
      <c r="S361"/>
      <c r="T361"/>
      <c r="U361"/>
      <c r="V361"/>
      <c r="W361"/>
      <c r="X361"/>
      <c r="Y361"/>
    </row>
    <row r="362" spans="12:25">
      <c r="L362"/>
      <c r="M362"/>
      <c r="N362"/>
      <c r="O362"/>
      <c r="P362"/>
      <c r="Q362"/>
      <c r="R362"/>
      <c r="S362"/>
      <c r="T362"/>
      <c r="U362"/>
      <c r="V362"/>
      <c r="W362"/>
      <c r="X362"/>
      <c r="Y362"/>
    </row>
    <row r="363" spans="12:25">
      <c r="L363"/>
      <c r="M363"/>
      <c r="N363"/>
      <c r="O363"/>
      <c r="P363"/>
      <c r="Q363"/>
      <c r="R363"/>
      <c r="S363"/>
      <c r="T363"/>
      <c r="U363"/>
      <c r="V363"/>
      <c r="W363"/>
      <c r="X363"/>
      <c r="Y363"/>
    </row>
    <row r="364" spans="12:25">
      <c r="L364"/>
      <c r="M364"/>
      <c r="N364"/>
      <c r="O364"/>
      <c r="P364"/>
      <c r="Q364"/>
      <c r="R364"/>
      <c r="S364"/>
      <c r="T364"/>
      <c r="U364"/>
      <c r="V364"/>
      <c r="W364"/>
      <c r="X364"/>
      <c r="Y364"/>
    </row>
    <row r="365" spans="12:25">
      <c r="L365"/>
      <c r="M365"/>
      <c r="N365"/>
      <c r="O365"/>
      <c r="P365"/>
      <c r="Q365"/>
      <c r="R365"/>
      <c r="S365"/>
      <c r="T365"/>
      <c r="U365"/>
      <c r="V365"/>
      <c r="W365"/>
      <c r="X365"/>
      <c r="Y365"/>
    </row>
    <row r="366" spans="12:25">
      <c r="L366"/>
      <c r="M366"/>
      <c r="N366"/>
      <c r="O366"/>
      <c r="P366"/>
      <c r="Q366"/>
      <c r="R366"/>
      <c r="S366"/>
      <c r="T366"/>
      <c r="U366"/>
      <c r="V366"/>
      <c r="W366"/>
      <c r="X366"/>
      <c r="Y366"/>
    </row>
    <row r="367" spans="12:25">
      <c r="L367"/>
      <c r="M367"/>
      <c r="N367"/>
      <c r="O367"/>
      <c r="P367"/>
      <c r="Q367"/>
      <c r="R367"/>
      <c r="S367"/>
      <c r="T367"/>
      <c r="U367"/>
      <c r="V367"/>
      <c r="W367"/>
      <c r="X367"/>
      <c r="Y367"/>
    </row>
    <row r="368" spans="12:25">
      <c r="L368"/>
      <c r="M368"/>
      <c r="N368"/>
      <c r="O368"/>
      <c r="P368"/>
      <c r="Q368"/>
      <c r="R368"/>
      <c r="S368"/>
      <c r="T368"/>
      <c r="U368"/>
      <c r="V368"/>
      <c r="W368"/>
      <c r="X368"/>
      <c r="Y368"/>
    </row>
    <row r="369" spans="12:25">
      <c r="L369"/>
      <c r="M369"/>
      <c r="N369"/>
      <c r="O369"/>
      <c r="P369"/>
      <c r="Q369"/>
      <c r="R369"/>
      <c r="S369"/>
      <c r="T369"/>
      <c r="U369"/>
      <c r="V369"/>
      <c r="W369"/>
      <c r="X369"/>
      <c r="Y369"/>
    </row>
    <row r="370" spans="12:25">
      <c r="L370"/>
      <c r="M370"/>
      <c r="N370"/>
      <c r="O370"/>
      <c r="P370"/>
      <c r="Q370"/>
      <c r="R370"/>
      <c r="S370"/>
      <c r="T370"/>
      <c r="U370"/>
      <c r="V370"/>
      <c r="W370"/>
      <c r="X370"/>
      <c r="Y370"/>
    </row>
    <row r="371" spans="12:25">
      <c r="L371"/>
      <c r="M371"/>
      <c r="N371"/>
      <c r="O371"/>
      <c r="P371"/>
      <c r="Q371"/>
      <c r="R371"/>
      <c r="S371"/>
      <c r="T371"/>
      <c r="U371"/>
      <c r="V371"/>
      <c r="W371"/>
      <c r="X371"/>
      <c r="Y371"/>
    </row>
    <row r="372" spans="12:25">
      <c r="L372"/>
      <c r="M372"/>
      <c r="N372"/>
      <c r="O372"/>
      <c r="P372"/>
      <c r="Q372"/>
      <c r="R372"/>
      <c r="S372"/>
      <c r="T372"/>
      <c r="U372"/>
      <c r="V372"/>
      <c r="W372"/>
      <c r="X372"/>
      <c r="Y372"/>
    </row>
    <row r="373" spans="12:25">
      <c r="L373"/>
      <c r="M373"/>
      <c r="N373"/>
      <c r="O373"/>
      <c r="P373"/>
      <c r="Q373"/>
      <c r="R373"/>
      <c r="S373"/>
      <c r="T373"/>
      <c r="U373"/>
      <c r="V373"/>
      <c r="W373"/>
      <c r="X373"/>
      <c r="Y373"/>
    </row>
    <row r="374" spans="12:25">
      <c r="L374"/>
      <c r="M374"/>
      <c r="N374"/>
      <c r="O374"/>
      <c r="P374"/>
      <c r="Q374"/>
      <c r="R374"/>
      <c r="S374"/>
      <c r="T374"/>
      <c r="U374"/>
      <c r="V374"/>
      <c r="W374"/>
      <c r="X374"/>
      <c r="Y374"/>
    </row>
    <row r="375" spans="12:25">
      <c r="L375"/>
      <c r="M375"/>
      <c r="N375"/>
      <c r="O375"/>
      <c r="P375"/>
      <c r="Q375"/>
      <c r="R375"/>
      <c r="S375"/>
      <c r="T375"/>
      <c r="U375"/>
      <c r="V375"/>
      <c r="W375"/>
      <c r="X375"/>
      <c r="Y375"/>
    </row>
    <row r="376" spans="12:25">
      <c r="L376"/>
      <c r="M376"/>
      <c r="N376"/>
      <c r="O376"/>
      <c r="P376"/>
      <c r="Q376"/>
      <c r="R376"/>
      <c r="S376"/>
      <c r="T376"/>
      <c r="U376"/>
      <c r="V376"/>
      <c r="W376"/>
      <c r="X376"/>
      <c r="Y376"/>
    </row>
    <row r="377" spans="12:25">
      <c r="L377"/>
      <c r="M377"/>
      <c r="N377"/>
      <c r="O377"/>
      <c r="P377"/>
      <c r="Q377"/>
      <c r="R377"/>
      <c r="S377"/>
      <c r="T377"/>
      <c r="U377"/>
      <c r="V377"/>
      <c r="W377"/>
      <c r="X377"/>
      <c r="Y377"/>
    </row>
    <row r="378" spans="12:25">
      <c r="L378"/>
      <c r="M378"/>
      <c r="N378"/>
      <c r="O378"/>
      <c r="P378"/>
      <c r="Q378"/>
      <c r="R378"/>
      <c r="S378"/>
      <c r="T378"/>
      <c r="U378"/>
      <c r="V378"/>
      <c r="W378"/>
      <c r="X378"/>
      <c r="Y378"/>
    </row>
    <row r="379" spans="12:25">
      <c r="L379"/>
      <c r="M379"/>
      <c r="N379"/>
      <c r="O379"/>
      <c r="P379"/>
      <c r="Q379"/>
      <c r="R379"/>
      <c r="S379"/>
      <c r="T379"/>
      <c r="U379"/>
      <c r="V379"/>
      <c r="W379"/>
      <c r="X379"/>
      <c r="Y379"/>
    </row>
    <row r="380" spans="12:25">
      <c r="L380"/>
      <c r="M380"/>
      <c r="N380"/>
      <c r="O380"/>
      <c r="P380"/>
      <c r="Q380"/>
      <c r="R380"/>
      <c r="S380"/>
      <c r="T380"/>
      <c r="U380"/>
      <c r="V380"/>
      <c r="W380"/>
      <c r="X380"/>
      <c r="Y380"/>
    </row>
    <row r="381" spans="12:25">
      <c r="L381"/>
      <c r="M381"/>
      <c r="N381"/>
      <c r="O381"/>
      <c r="P381"/>
      <c r="Q381"/>
      <c r="R381"/>
      <c r="S381"/>
      <c r="T381"/>
      <c r="U381"/>
      <c r="V381"/>
      <c r="W381"/>
      <c r="X381"/>
      <c r="Y381"/>
    </row>
    <row r="382" spans="12:25">
      <c r="L382"/>
      <c r="M382"/>
      <c r="N382"/>
      <c r="O382"/>
      <c r="P382"/>
      <c r="Q382"/>
      <c r="R382"/>
      <c r="S382"/>
      <c r="T382"/>
      <c r="U382"/>
      <c r="V382"/>
      <c r="W382"/>
      <c r="X382"/>
      <c r="Y382"/>
    </row>
    <row r="383" spans="12:25">
      <c r="L383"/>
      <c r="M383"/>
      <c r="N383"/>
      <c r="O383"/>
      <c r="P383"/>
      <c r="Q383"/>
      <c r="R383"/>
      <c r="S383"/>
      <c r="T383"/>
      <c r="U383"/>
      <c r="V383"/>
      <c r="W383"/>
      <c r="X383"/>
      <c r="Y383"/>
    </row>
    <row r="384" spans="12:25">
      <c r="L384"/>
      <c r="M384"/>
      <c r="N384"/>
      <c r="O384"/>
      <c r="P384"/>
      <c r="Q384"/>
      <c r="R384"/>
      <c r="S384"/>
      <c r="T384"/>
      <c r="U384"/>
      <c r="V384"/>
      <c r="W384"/>
      <c r="X384"/>
      <c r="Y384"/>
    </row>
    <row r="385" spans="12:25">
      <c r="L385"/>
      <c r="M385"/>
      <c r="N385"/>
      <c r="O385"/>
      <c r="P385"/>
      <c r="Q385"/>
      <c r="R385"/>
      <c r="S385"/>
      <c r="T385"/>
      <c r="U385"/>
      <c r="V385"/>
      <c r="W385"/>
      <c r="X385"/>
      <c r="Y385"/>
    </row>
    <row r="386" spans="12:25">
      <c r="L386"/>
      <c r="M386"/>
      <c r="N386"/>
      <c r="O386"/>
      <c r="P386"/>
      <c r="Q386"/>
      <c r="R386"/>
      <c r="S386"/>
      <c r="T386"/>
      <c r="U386"/>
      <c r="V386"/>
      <c r="W386"/>
      <c r="X386"/>
      <c r="Y386"/>
    </row>
    <row r="387" spans="12:25">
      <c r="L387"/>
      <c r="M387"/>
      <c r="N387"/>
      <c r="O387"/>
      <c r="P387"/>
      <c r="Q387"/>
      <c r="R387"/>
      <c r="S387"/>
      <c r="T387"/>
      <c r="U387"/>
      <c r="V387"/>
      <c r="W387"/>
      <c r="X387"/>
      <c r="Y387"/>
    </row>
    <row r="388" spans="12:25">
      <c r="L388"/>
      <c r="M388"/>
      <c r="N388"/>
      <c r="O388"/>
      <c r="P388"/>
      <c r="Q388"/>
      <c r="R388"/>
      <c r="S388"/>
      <c r="T388"/>
      <c r="U388"/>
      <c r="V388"/>
      <c r="W388"/>
      <c r="X388"/>
      <c r="Y388"/>
    </row>
    <row r="389" spans="12:25">
      <c r="L389"/>
      <c r="M389"/>
      <c r="N389"/>
      <c r="O389"/>
      <c r="P389"/>
      <c r="Q389"/>
      <c r="R389"/>
      <c r="S389"/>
      <c r="T389"/>
      <c r="U389"/>
      <c r="V389"/>
      <c r="W389"/>
      <c r="X389"/>
      <c r="Y389"/>
    </row>
    <row r="390" spans="12:25">
      <c r="L390"/>
      <c r="M390"/>
      <c r="N390"/>
      <c r="O390"/>
      <c r="P390"/>
      <c r="Q390"/>
      <c r="R390"/>
      <c r="S390"/>
      <c r="T390"/>
      <c r="U390"/>
      <c r="V390"/>
      <c r="W390"/>
      <c r="X390"/>
      <c r="Y390"/>
    </row>
    <row r="391" spans="12:25">
      <c r="L391"/>
      <c r="M391"/>
      <c r="N391"/>
      <c r="O391"/>
      <c r="P391"/>
      <c r="Q391"/>
      <c r="R391"/>
      <c r="S391"/>
      <c r="T391"/>
      <c r="U391"/>
      <c r="V391"/>
      <c r="W391"/>
      <c r="X391"/>
      <c r="Y391"/>
    </row>
    <row r="392" spans="12:25">
      <c r="L392"/>
      <c r="M392"/>
      <c r="N392"/>
      <c r="O392"/>
      <c r="P392"/>
      <c r="Q392"/>
      <c r="R392"/>
      <c r="S392"/>
      <c r="T392"/>
      <c r="U392"/>
      <c r="V392"/>
      <c r="W392"/>
      <c r="X392"/>
      <c r="Y392"/>
    </row>
    <row r="393" spans="12:25">
      <c r="L393"/>
      <c r="M393"/>
      <c r="N393"/>
      <c r="O393"/>
      <c r="P393"/>
      <c r="Q393"/>
      <c r="R393"/>
      <c r="S393"/>
      <c r="T393"/>
      <c r="U393"/>
      <c r="V393"/>
      <c r="W393"/>
      <c r="X393"/>
      <c r="Y393"/>
    </row>
    <row r="394" spans="12:25">
      <c r="L394"/>
      <c r="M394"/>
      <c r="N394"/>
      <c r="O394"/>
      <c r="P394"/>
      <c r="Q394"/>
      <c r="R394"/>
      <c r="S394"/>
      <c r="T394"/>
      <c r="U394"/>
      <c r="V394"/>
      <c r="W394"/>
      <c r="X394"/>
      <c r="Y394"/>
    </row>
    <row r="395" spans="12:25">
      <c r="L395"/>
      <c r="M395"/>
      <c r="N395"/>
      <c r="O395"/>
      <c r="P395"/>
      <c r="Q395"/>
      <c r="R395"/>
      <c r="S395"/>
      <c r="T395"/>
      <c r="U395"/>
      <c r="V395"/>
      <c r="W395"/>
      <c r="X395"/>
      <c r="Y395"/>
    </row>
    <row r="396" spans="12:25">
      <c r="L396"/>
      <c r="M396"/>
      <c r="N396"/>
      <c r="O396"/>
      <c r="P396"/>
      <c r="Q396"/>
      <c r="R396"/>
      <c r="S396"/>
      <c r="T396"/>
      <c r="U396"/>
      <c r="V396"/>
      <c r="W396"/>
      <c r="X396"/>
      <c r="Y396"/>
    </row>
    <row r="397" spans="12:25">
      <c r="L397"/>
      <c r="M397"/>
      <c r="N397"/>
      <c r="O397"/>
      <c r="P397"/>
      <c r="Q397"/>
      <c r="R397"/>
      <c r="S397"/>
      <c r="T397"/>
      <c r="U397"/>
      <c r="V397"/>
      <c r="W397"/>
      <c r="X397"/>
      <c r="Y397"/>
    </row>
    <row r="398" spans="12:25">
      <c r="L398"/>
      <c r="M398"/>
      <c r="N398"/>
      <c r="O398"/>
      <c r="P398"/>
      <c r="Q398"/>
      <c r="R398"/>
      <c r="S398"/>
      <c r="T398"/>
      <c r="U398"/>
      <c r="V398"/>
      <c r="W398"/>
      <c r="X398"/>
      <c r="Y398"/>
    </row>
    <row r="399" spans="12:25">
      <c r="L399"/>
      <c r="M399"/>
      <c r="N399"/>
      <c r="O399"/>
      <c r="P399"/>
      <c r="Q399"/>
      <c r="R399"/>
      <c r="S399"/>
      <c r="T399"/>
      <c r="U399"/>
      <c r="V399"/>
      <c r="W399"/>
      <c r="X399"/>
      <c r="Y399"/>
    </row>
    <row r="400" spans="12:25">
      <c r="L400"/>
      <c r="M400"/>
      <c r="N400"/>
      <c r="O400"/>
      <c r="P400"/>
      <c r="Q400"/>
      <c r="R400"/>
      <c r="S400"/>
      <c r="T400"/>
      <c r="U400"/>
      <c r="V400"/>
      <c r="W400"/>
      <c r="X400"/>
      <c r="Y400"/>
    </row>
    <row r="401" spans="12:25">
      <c r="L401"/>
      <c r="M401"/>
      <c r="N401"/>
      <c r="O401"/>
      <c r="P401"/>
      <c r="Q401"/>
      <c r="R401"/>
      <c r="S401"/>
      <c r="T401"/>
      <c r="U401"/>
      <c r="V401"/>
      <c r="W401"/>
      <c r="X401"/>
      <c r="Y401"/>
    </row>
    <row r="402" spans="12:25">
      <c r="L402"/>
      <c r="M402"/>
      <c r="N402"/>
      <c r="O402"/>
      <c r="P402"/>
      <c r="Q402"/>
      <c r="R402"/>
      <c r="S402"/>
      <c r="T402"/>
      <c r="U402"/>
      <c r="V402"/>
      <c r="W402"/>
      <c r="X402"/>
      <c r="Y402"/>
    </row>
    <row r="403" spans="12:25">
      <c r="L403"/>
      <c r="M403"/>
      <c r="N403"/>
      <c r="O403"/>
      <c r="P403"/>
      <c r="Q403"/>
      <c r="R403"/>
      <c r="S403"/>
      <c r="T403"/>
      <c r="U403"/>
      <c r="V403"/>
      <c r="W403"/>
      <c r="X403"/>
      <c r="Y403"/>
    </row>
    <row r="404" spans="12:25">
      <c r="L404"/>
      <c r="M404"/>
      <c r="N404"/>
      <c r="O404"/>
      <c r="P404"/>
      <c r="Q404"/>
      <c r="R404"/>
      <c r="S404"/>
      <c r="T404"/>
      <c r="U404"/>
      <c r="V404"/>
      <c r="W404"/>
      <c r="X404"/>
      <c r="Y404"/>
    </row>
    <row r="405" spans="12:25">
      <c r="L405"/>
      <c r="M405"/>
      <c r="N405"/>
      <c r="O405"/>
      <c r="P405"/>
      <c r="Q405"/>
      <c r="R405"/>
      <c r="S405"/>
      <c r="T405"/>
      <c r="U405"/>
      <c r="V405"/>
      <c r="W405"/>
      <c r="X405"/>
      <c r="Y405"/>
    </row>
    <row r="406" spans="12:25">
      <c r="L406"/>
      <c r="M406"/>
      <c r="N406"/>
      <c r="O406"/>
      <c r="P406"/>
      <c r="Q406"/>
      <c r="R406"/>
      <c r="S406"/>
      <c r="T406"/>
      <c r="U406"/>
      <c r="V406"/>
      <c r="W406"/>
      <c r="X406"/>
      <c r="Y406"/>
    </row>
    <row r="407" spans="12:25">
      <c r="L407"/>
      <c r="M407"/>
      <c r="N407"/>
      <c r="O407"/>
      <c r="P407"/>
      <c r="Q407"/>
      <c r="R407"/>
      <c r="S407"/>
      <c r="T407"/>
      <c r="U407"/>
      <c r="V407"/>
      <c r="W407"/>
      <c r="X407"/>
      <c r="Y407"/>
    </row>
    <row r="408" spans="12:25">
      <c r="L408"/>
      <c r="M408"/>
      <c r="N408"/>
      <c r="O408"/>
      <c r="P408"/>
      <c r="Q408"/>
      <c r="R408"/>
      <c r="S408"/>
      <c r="T408"/>
      <c r="U408"/>
      <c r="V408"/>
      <c r="W408"/>
      <c r="X408"/>
      <c r="Y408"/>
    </row>
    <row r="409" spans="12:25">
      <c r="L409"/>
      <c r="M409"/>
      <c r="N409"/>
      <c r="O409"/>
      <c r="P409"/>
      <c r="Q409"/>
      <c r="R409"/>
      <c r="S409"/>
      <c r="T409"/>
      <c r="U409"/>
      <c r="V409"/>
      <c r="W409"/>
      <c r="X409"/>
      <c r="Y409"/>
    </row>
    <row r="410" spans="12:25">
      <c r="L410"/>
      <c r="M410"/>
      <c r="N410"/>
      <c r="O410"/>
      <c r="P410"/>
      <c r="Q410"/>
      <c r="R410"/>
      <c r="S410"/>
      <c r="T410"/>
      <c r="U410"/>
      <c r="V410"/>
      <c r="W410"/>
      <c r="X410"/>
      <c r="Y410"/>
    </row>
    <row r="411" spans="12:25">
      <c r="L411"/>
      <c r="M411"/>
      <c r="N411"/>
      <c r="O411"/>
      <c r="P411"/>
      <c r="Q411"/>
      <c r="R411"/>
      <c r="S411"/>
      <c r="T411"/>
      <c r="U411"/>
      <c r="V411"/>
      <c r="W411"/>
      <c r="X411"/>
      <c r="Y411"/>
    </row>
    <row r="412" spans="12:25">
      <c r="L412"/>
      <c r="M412"/>
      <c r="N412"/>
      <c r="O412"/>
      <c r="P412"/>
      <c r="Q412"/>
      <c r="R412"/>
      <c r="S412"/>
      <c r="T412"/>
      <c r="U412"/>
      <c r="V412"/>
      <c r="W412"/>
      <c r="X412"/>
      <c r="Y412"/>
    </row>
    <row r="413" spans="12:25">
      <c r="L413"/>
      <c r="M413"/>
      <c r="N413"/>
      <c r="O413"/>
      <c r="P413"/>
      <c r="Q413"/>
      <c r="R413"/>
      <c r="S413"/>
      <c r="T413"/>
      <c r="U413"/>
      <c r="V413"/>
      <c r="W413"/>
      <c r="X413"/>
      <c r="Y413"/>
    </row>
    <row r="414" spans="12:25">
      <c r="L414"/>
      <c r="M414"/>
      <c r="N414"/>
      <c r="O414"/>
      <c r="P414"/>
      <c r="Q414"/>
      <c r="R414"/>
      <c r="S414"/>
      <c r="T414"/>
      <c r="U414"/>
      <c r="V414"/>
      <c r="W414"/>
      <c r="X414"/>
      <c r="Y414"/>
    </row>
    <row r="415" spans="12:25">
      <c r="L415"/>
      <c r="M415"/>
      <c r="N415"/>
      <c r="O415"/>
      <c r="P415"/>
      <c r="Q415"/>
      <c r="R415"/>
      <c r="S415"/>
      <c r="T415"/>
      <c r="U415"/>
      <c r="V415"/>
      <c r="W415"/>
      <c r="X415"/>
      <c r="Y415"/>
    </row>
    <row r="416" spans="12:25">
      <c r="L416"/>
      <c r="M416"/>
      <c r="N416"/>
      <c r="O416"/>
      <c r="P416"/>
      <c r="Q416"/>
      <c r="R416"/>
      <c r="S416"/>
      <c r="T416"/>
      <c r="U416"/>
      <c r="V416"/>
      <c r="W416"/>
      <c r="X416"/>
      <c r="Y416"/>
    </row>
    <row r="417" spans="12:25">
      <c r="L417"/>
      <c r="M417"/>
      <c r="N417"/>
      <c r="O417"/>
      <c r="P417"/>
      <c r="Q417"/>
      <c r="R417"/>
      <c r="S417"/>
      <c r="T417"/>
      <c r="U417"/>
      <c r="V417"/>
      <c r="W417"/>
      <c r="X417"/>
      <c r="Y417"/>
    </row>
    <row r="418" spans="12:25">
      <c r="L418"/>
      <c r="M418"/>
      <c r="N418"/>
      <c r="O418"/>
      <c r="P418"/>
      <c r="Q418"/>
      <c r="R418"/>
      <c r="S418"/>
      <c r="T418"/>
      <c r="U418"/>
      <c r="V418"/>
      <c r="W418"/>
      <c r="X418"/>
      <c r="Y418"/>
    </row>
    <row r="419" spans="12:25">
      <c r="L419"/>
      <c r="M419"/>
      <c r="N419"/>
      <c r="O419"/>
      <c r="P419"/>
      <c r="Q419"/>
      <c r="R419"/>
      <c r="S419"/>
      <c r="T419"/>
      <c r="U419"/>
      <c r="V419"/>
      <c r="W419"/>
      <c r="X419"/>
      <c r="Y419"/>
    </row>
    <row r="420" spans="12:25">
      <c r="L420"/>
      <c r="M420"/>
      <c r="N420"/>
      <c r="O420"/>
      <c r="P420"/>
      <c r="Q420"/>
      <c r="R420"/>
      <c r="S420"/>
      <c r="T420"/>
      <c r="U420"/>
      <c r="V420"/>
      <c r="W420"/>
      <c r="X420"/>
      <c r="Y420"/>
    </row>
    <row r="421" spans="12:25">
      <c r="L421"/>
      <c r="M421"/>
      <c r="N421"/>
      <c r="O421"/>
      <c r="P421"/>
      <c r="Q421"/>
      <c r="R421"/>
      <c r="S421"/>
      <c r="T421"/>
      <c r="U421"/>
      <c r="V421"/>
      <c r="W421"/>
      <c r="X421"/>
      <c r="Y421"/>
    </row>
    <row r="422" spans="12:25">
      <c r="L422"/>
      <c r="M422"/>
      <c r="N422"/>
      <c r="O422"/>
      <c r="P422"/>
      <c r="Q422"/>
      <c r="R422"/>
      <c r="S422"/>
      <c r="T422"/>
      <c r="U422"/>
      <c r="V422"/>
      <c r="W422"/>
      <c r="X422"/>
      <c r="Y422"/>
    </row>
    <row r="423" spans="12:25">
      <c r="L423"/>
      <c r="M423"/>
      <c r="N423"/>
      <c r="O423"/>
      <c r="P423"/>
      <c r="Q423"/>
      <c r="R423"/>
      <c r="S423"/>
      <c r="T423"/>
      <c r="U423"/>
      <c r="V423"/>
      <c r="W423"/>
      <c r="X423"/>
      <c r="Y423"/>
    </row>
    <row r="424" spans="12:25">
      <c r="L424"/>
      <c r="M424"/>
      <c r="N424"/>
      <c r="O424"/>
      <c r="P424"/>
      <c r="Q424"/>
      <c r="R424"/>
      <c r="S424"/>
      <c r="T424"/>
      <c r="U424"/>
      <c r="V424"/>
      <c r="W424"/>
      <c r="X424"/>
      <c r="Y424"/>
    </row>
    <row r="425" spans="12:25">
      <c r="L425"/>
      <c r="M425"/>
      <c r="N425"/>
      <c r="O425"/>
      <c r="P425"/>
      <c r="Q425"/>
      <c r="R425"/>
      <c r="S425"/>
      <c r="T425"/>
      <c r="U425"/>
      <c r="V425"/>
      <c r="W425"/>
      <c r="X425"/>
      <c r="Y425"/>
    </row>
    <row r="426" spans="12:25">
      <c r="L426"/>
      <c r="M426"/>
      <c r="N426"/>
      <c r="O426"/>
      <c r="P426"/>
      <c r="Q426"/>
      <c r="R426"/>
      <c r="S426"/>
      <c r="T426"/>
      <c r="U426"/>
      <c r="V426"/>
      <c r="W426"/>
      <c r="X426"/>
      <c r="Y426"/>
    </row>
    <row r="427" spans="12:25">
      <c r="L427"/>
      <c r="M427"/>
      <c r="N427"/>
      <c r="O427"/>
      <c r="P427"/>
      <c r="Q427"/>
      <c r="R427"/>
      <c r="S427"/>
      <c r="T427"/>
      <c r="U427"/>
      <c r="V427"/>
      <c r="W427"/>
      <c r="X427"/>
      <c r="Y427"/>
    </row>
    <row r="428" spans="12:25">
      <c r="L428"/>
      <c r="M428"/>
      <c r="N428"/>
      <c r="O428"/>
      <c r="P428"/>
      <c r="Q428"/>
      <c r="R428"/>
      <c r="S428"/>
      <c r="T428"/>
      <c r="U428"/>
      <c r="V428"/>
      <c r="W428"/>
      <c r="X428"/>
      <c r="Y428"/>
    </row>
    <row r="429" spans="12:25">
      <c r="L429"/>
      <c r="M429"/>
      <c r="N429"/>
      <c r="O429"/>
      <c r="P429"/>
      <c r="Q429"/>
      <c r="R429"/>
      <c r="S429"/>
      <c r="T429"/>
      <c r="U429"/>
      <c r="V429"/>
      <c r="W429"/>
      <c r="X429"/>
      <c r="Y429"/>
    </row>
    <row r="430" spans="12:25">
      <c r="L430"/>
      <c r="M430"/>
      <c r="N430"/>
      <c r="O430"/>
      <c r="P430"/>
      <c r="Q430"/>
      <c r="R430"/>
      <c r="S430"/>
      <c r="T430"/>
      <c r="U430"/>
      <c r="V430"/>
      <c r="W430"/>
      <c r="X430"/>
      <c r="Y430"/>
    </row>
    <row r="431" spans="12:25">
      <c r="L431"/>
      <c r="M431"/>
      <c r="N431"/>
      <c r="O431"/>
      <c r="P431"/>
      <c r="Q431"/>
      <c r="R431"/>
      <c r="S431"/>
      <c r="T431"/>
      <c r="U431"/>
      <c r="V431"/>
      <c r="W431"/>
      <c r="X431"/>
      <c r="Y431"/>
    </row>
    <row r="432" spans="12:25">
      <c r="L432"/>
      <c r="M432"/>
      <c r="N432"/>
      <c r="O432"/>
      <c r="P432"/>
      <c r="Q432"/>
      <c r="R432"/>
      <c r="S432"/>
      <c r="T432"/>
      <c r="U432"/>
      <c r="V432"/>
      <c r="W432"/>
      <c r="X432"/>
      <c r="Y432"/>
    </row>
    <row r="433" spans="12:25">
      <c r="L433"/>
      <c r="M433"/>
      <c r="N433"/>
      <c r="O433"/>
      <c r="P433"/>
      <c r="Q433"/>
      <c r="R433"/>
      <c r="S433"/>
      <c r="T433"/>
      <c r="U433"/>
      <c r="V433"/>
      <c r="W433"/>
      <c r="X433"/>
      <c r="Y433"/>
    </row>
    <row r="434" spans="12:25">
      <c r="L434"/>
      <c r="M434"/>
      <c r="N434"/>
      <c r="O434"/>
      <c r="P434"/>
      <c r="Q434"/>
      <c r="R434"/>
      <c r="S434"/>
      <c r="T434"/>
      <c r="U434"/>
      <c r="V434"/>
      <c r="W434"/>
      <c r="X434"/>
      <c r="Y434"/>
    </row>
    <row r="435" spans="12:25">
      <c r="L435"/>
      <c r="M435"/>
      <c r="N435"/>
      <c r="O435"/>
      <c r="P435"/>
      <c r="Q435"/>
      <c r="R435"/>
      <c r="S435"/>
      <c r="T435"/>
      <c r="U435"/>
      <c r="V435"/>
      <c r="W435"/>
      <c r="X435"/>
      <c r="Y435"/>
    </row>
    <row r="436" spans="12:25">
      <c r="L436"/>
      <c r="M436"/>
      <c r="N436"/>
      <c r="O436"/>
      <c r="P436"/>
      <c r="Q436"/>
      <c r="R436"/>
      <c r="S436"/>
      <c r="T436"/>
      <c r="U436"/>
      <c r="V436"/>
      <c r="W436"/>
      <c r="X436"/>
      <c r="Y436"/>
    </row>
    <row r="437" spans="12:25">
      <c r="L437"/>
      <c r="M437"/>
      <c r="N437"/>
      <c r="O437"/>
      <c r="P437"/>
      <c r="Q437"/>
      <c r="R437"/>
      <c r="S437"/>
      <c r="T437"/>
      <c r="U437"/>
      <c r="V437"/>
      <c r="W437"/>
      <c r="X437"/>
      <c r="Y437"/>
    </row>
    <row r="438" spans="12:25">
      <c r="L438"/>
      <c r="M438"/>
      <c r="N438"/>
      <c r="O438"/>
      <c r="P438"/>
      <c r="Q438"/>
      <c r="R438"/>
      <c r="S438"/>
      <c r="T438"/>
      <c r="U438"/>
      <c r="V438"/>
      <c r="W438"/>
      <c r="X438"/>
      <c r="Y438"/>
    </row>
    <row r="439" spans="12:25">
      <c r="L439"/>
      <c r="M439"/>
      <c r="N439"/>
      <c r="O439"/>
      <c r="P439"/>
      <c r="Q439"/>
      <c r="R439"/>
      <c r="S439"/>
      <c r="T439"/>
      <c r="U439"/>
      <c r="V439"/>
      <c r="W439"/>
      <c r="X439"/>
      <c r="Y439"/>
    </row>
    <row r="440" spans="12:25">
      <c r="L440"/>
      <c r="M440"/>
      <c r="N440"/>
      <c r="O440"/>
      <c r="P440"/>
      <c r="Q440"/>
      <c r="R440"/>
      <c r="S440"/>
      <c r="T440"/>
      <c r="U440"/>
      <c r="V440"/>
      <c r="W440"/>
      <c r="X440"/>
      <c r="Y440"/>
    </row>
    <row r="441" spans="12:25">
      <c r="L441"/>
      <c r="M441"/>
      <c r="N441"/>
      <c r="O441"/>
      <c r="P441"/>
      <c r="Q441"/>
      <c r="R441"/>
      <c r="S441"/>
      <c r="T441"/>
      <c r="U441"/>
      <c r="V441"/>
      <c r="W441"/>
      <c r="X441"/>
      <c r="Y441"/>
    </row>
    <row r="442" spans="12:25">
      <c r="L442"/>
      <c r="M442"/>
      <c r="N442"/>
      <c r="O442"/>
      <c r="P442"/>
      <c r="Q442"/>
      <c r="R442"/>
      <c r="S442"/>
      <c r="T442"/>
      <c r="U442"/>
      <c r="V442"/>
      <c r="W442"/>
      <c r="X442"/>
      <c r="Y442"/>
    </row>
    <row r="443" spans="12:25">
      <c r="L443"/>
      <c r="M443"/>
      <c r="N443"/>
      <c r="O443"/>
      <c r="P443"/>
      <c r="Q443"/>
      <c r="R443"/>
      <c r="S443"/>
      <c r="T443"/>
      <c r="U443"/>
      <c r="V443"/>
      <c r="W443"/>
      <c r="X443"/>
      <c r="Y443"/>
    </row>
    <row r="444" spans="12:25">
      <c r="L444"/>
      <c r="M444"/>
      <c r="N444"/>
      <c r="O444"/>
      <c r="P444"/>
      <c r="Q444"/>
      <c r="R444"/>
      <c r="S444"/>
      <c r="T444"/>
      <c r="U444"/>
      <c r="V444"/>
      <c r="W444"/>
      <c r="X444"/>
      <c r="Y444"/>
    </row>
    <row r="445" spans="12:25">
      <c r="L445"/>
      <c r="M445"/>
      <c r="N445"/>
      <c r="O445"/>
      <c r="P445"/>
      <c r="Q445"/>
      <c r="R445"/>
      <c r="S445"/>
      <c r="T445"/>
      <c r="U445"/>
      <c r="V445"/>
      <c r="W445"/>
      <c r="X445"/>
      <c r="Y445"/>
    </row>
    <row r="446" spans="12:25">
      <c r="L446"/>
      <c r="M446"/>
      <c r="N446"/>
      <c r="O446"/>
      <c r="P446"/>
      <c r="Q446"/>
      <c r="R446"/>
      <c r="S446"/>
      <c r="T446"/>
      <c r="U446"/>
      <c r="V446"/>
      <c r="W446"/>
      <c r="X446"/>
      <c r="Y446"/>
    </row>
    <row r="447" spans="12:25">
      <c r="L447"/>
      <c r="M447"/>
      <c r="N447"/>
      <c r="O447"/>
      <c r="P447"/>
      <c r="Q447"/>
      <c r="R447"/>
      <c r="S447"/>
      <c r="T447"/>
      <c r="U447"/>
      <c r="V447"/>
      <c r="W447"/>
      <c r="X447"/>
      <c r="Y447"/>
    </row>
    <row r="448" spans="12:25">
      <c r="L448"/>
      <c r="M448"/>
      <c r="N448"/>
      <c r="O448"/>
      <c r="P448"/>
      <c r="Q448"/>
      <c r="R448"/>
      <c r="S448"/>
      <c r="T448"/>
      <c r="U448"/>
      <c r="V448"/>
      <c r="W448"/>
      <c r="X448"/>
      <c r="Y448"/>
    </row>
    <row r="449" spans="12:25">
      <c r="L449"/>
      <c r="M449"/>
      <c r="N449"/>
      <c r="O449"/>
      <c r="P449"/>
      <c r="Q449"/>
      <c r="R449"/>
      <c r="S449"/>
      <c r="T449"/>
      <c r="U449"/>
      <c r="V449"/>
      <c r="W449"/>
      <c r="X449"/>
      <c r="Y449"/>
    </row>
    <row r="450" spans="12:25">
      <c r="L450"/>
      <c r="M450"/>
      <c r="N450"/>
      <c r="O450"/>
      <c r="P450"/>
      <c r="Q450"/>
      <c r="R450"/>
      <c r="S450"/>
      <c r="T450"/>
      <c r="U450"/>
      <c r="V450"/>
      <c r="W450"/>
      <c r="X450"/>
      <c r="Y450"/>
    </row>
    <row r="451" spans="12:25">
      <c r="L451"/>
      <c r="M451"/>
      <c r="N451"/>
      <c r="O451"/>
      <c r="P451"/>
      <c r="Q451"/>
      <c r="R451"/>
      <c r="S451"/>
      <c r="T451"/>
      <c r="U451"/>
      <c r="V451"/>
      <c r="W451"/>
      <c r="X451"/>
      <c r="Y451"/>
    </row>
    <row r="452" spans="12:25">
      <c r="L452"/>
      <c r="M452"/>
      <c r="N452"/>
      <c r="O452"/>
      <c r="P452"/>
      <c r="Q452"/>
      <c r="R452"/>
      <c r="S452"/>
      <c r="T452"/>
      <c r="U452"/>
      <c r="V452"/>
      <c r="W452"/>
      <c r="X452"/>
      <c r="Y452"/>
    </row>
    <row r="453" spans="12:25">
      <c r="L453"/>
      <c r="M453"/>
      <c r="N453"/>
      <c r="O453"/>
      <c r="P453"/>
      <c r="Q453"/>
      <c r="R453"/>
      <c r="S453"/>
      <c r="T453"/>
      <c r="U453"/>
      <c r="V453"/>
      <c r="W453"/>
      <c r="X453"/>
      <c r="Y453"/>
    </row>
    <row r="454" spans="12:25">
      <c r="L454"/>
      <c r="M454"/>
      <c r="N454"/>
      <c r="O454"/>
      <c r="P454"/>
      <c r="Q454"/>
      <c r="R454"/>
      <c r="S454"/>
      <c r="T454"/>
      <c r="U454"/>
      <c r="V454"/>
      <c r="W454"/>
      <c r="X454"/>
      <c r="Y454"/>
    </row>
    <row r="455" spans="12:25">
      <c r="L455"/>
      <c r="M455"/>
      <c r="N455"/>
      <c r="O455"/>
      <c r="P455"/>
      <c r="Q455"/>
      <c r="R455"/>
      <c r="S455"/>
      <c r="T455"/>
      <c r="U455"/>
      <c r="V455"/>
      <c r="W455"/>
      <c r="X455"/>
      <c r="Y455"/>
    </row>
    <row r="456" spans="12:25">
      <c r="L456"/>
      <c r="M456"/>
      <c r="N456"/>
      <c r="O456"/>
      <c r="P456"/>
      <c r="Q456"/>
      <c r="R456"/>
      <c r="S456"/>
      <c r="T456"/>
      <c r="U456"/>
      <c r="V456"/>
      <c r="W456"/>
      <c r="X456"/>
      <c r="Y456"/>
    </row>
    <row r="457" spans="12:25">
      <c r="L457"/>
      <c r="M457"/>
      <c r="N457"/>
      <c r="O457"/>
      <c r="P457"/>
      <c r="Q457"/>
      <c r="R457"/>
      <c r="S457"/>
      <c r="T457"/>
      <c r="U457"/>
      <c r="V457"/>
      <c r="W457"/>
      <c r="X457"/>
      <c r="Y457"/>
    </row>
    <row r="458" spans="12:25">
      <c r="L458"/>
      <c r="M458"/>
      <c r="N458"/>
      <c r="O458"/>
      <c r="P458"/>
      <c r="Q458"/>
      <c r="R458"/>
      <c r="S458"/>
      <c r="T458"/>
      <c r="U458"/>
      <c r="V458"/>
      <c r="W458"/>
      <c r="X458"/>
      <c r="Y458"/>
    </row>
    <row r="459" spans="12:25">
      <c r="L459"/>
      <c r="M459"/>
      <c r="N459"/>
      <c r="O459"/>
      <c r="P459"/>
      <c r="Q459"/>
      <c r="R459"/>
      <c r="S459"/>
      <c r="T459"/>
      <c r="U459"/>
      <c r="V459"/>
      <c r="W459"/>
      <c r="X459"/>
      <c r="Y459"/>
    </row>
    <row r="460" spans="12:25">
      <c r="L460"/>
      <c r="M460"/>
      <c r="N460"/>
      <c r="O460"/>
      <c r="P460"/>
      <c r="Q460"/>
      <c r="R460"/>
      <c r="S460"/>
      <c r="T460"/>
      <c r="U460"/>
      <c r="V460"/>
      <c r="W460"/>
      <c r="X460"/>
      <c r="Y460"/>
    </row>
    <row r="461" spans="12:25">
      <c r="L461"/>
      <c r="M461"/>
      <c r="N461"/>
      <c r="O461"/>
      <c r="P461"/>
      <c r="Q461"/>
      <c r="R461"/>
      <c r="S461"/>
      <c r="T461"/>
      <c r="U461"/>
      <c r="V461"/>
      <c r="W461"/>
      <c r="X461"/>
      <c r="Y461"/>
    </row>
    <row r="462" spans="12:25">
      <c r="L462"/>
      <c r="M462"/>
      <c r="N462"/>
      <c r="O462"/>
      <c r="P462"/>
      <c r="Q462"/>
      <c r="R462"/>
      <c r="S462"/>
      <c r="T462"/>
      <c r="U462"/>
      <c r="V462"/>
      <c r="W462"/>
      <c r="X462"/>
      <c r="Y462"/>
    </row>
    <row r="463" spans="12:25">
      <c r="L463"/>
      <c r="M463"/>
      <c r="N463"/>
      <c r="O463"/>
      <c r="P463"/>
      <c r="Q463"/>
      <c r="R463"/>
      <c r="S463"/>
      <c r="T463"/>
      <c r="U463"/>
      <c r="V463"/>
      <c r="W463"/>
      <c r="X463"/>
      <c r="Y463"/>
    </row>
    <row r="464" spans="12:25">
      <c r="L464"/>
      <c r="M464"/>
      <c r="N464"/>
      <c r="O464"/>
      <c r="P464"/>
      <c r="Q464"/>
      <c r="R464"/>
      <c r="S464"/>
      <c r="T464"/>
      <c r="U464"/>
      <c r="V464"/>
      <c r="W464"/>
      <c r="X464"/>
      <c r="Y464"/>
    </row>
    <row r="465" spans="12:25">
      <c r="L465"/>
      <c r="M465"/>
      <c r="N465"/>
      <c r="O465"/>
      <c r="P465"/>
      <c r="Q465"/>
      <c r="R465"/>
      <c r="S465"/>
      <c r="T465"/>
      <c r="U465"/>
      <c r="V465"/>
      <c r="W465"/>
      <c r="X465"/>
      <c r="Y465"/>
    </row>
    <row r="466" spans="12:25">
      <c r="L466"/>
      <c r="M466"/>
      <c r="N466"/>
      <c r="O466"/>
      <c r="P466"/>
      <c r="Q466"/>
      <c r="R466"/>
      <c r="S466"/>
      <c r="T466"/>
      <c r="U466"/>
      <c r="V466"/>
      <c r="W466"/>
      <c r="X466"/>
      <c r="Y466"/>
    </row>
    <row r="467" spans="12:25">
      <c r="L467"/>
      <c r="M467"/>
      <c r="N467"/>
      <c r="O467"/>
      <c r="P467"/>
      <c r="Q467"/>
      <c r="R467"/>
      <c r="S467"/>
      <c r="T467"/>
      <c r="U467"/>
      <c r="V467"/>
      <c r="W467"/>
      <c r="X467"/>
      <c r="Y467"/>
    </row>
    <row r="468" spans="12:25">
      <c r="L468"/>
      <c r="M468"/>
      <c r="N468"/>
      <c r="O468"/>
      <c r="P468"/>
      <c r="Q468"/>
      <c r="R468"/>
      <c r="S468"/>
      <c r="T468"/>
      <c r="U468"/>
      <c r="V468"/>
      <c r="W468"/>
      <c r="X468"/>
      <c r="Y468"/>
    </row>
    <row r="469" spans="12:25">
      <c r="L469"/>
      <c r="M469"/>
      <c r="N469"/>
      <c r="O469"/>
      <c r="P469"/>
      <c r="Q469"/>
      <c r="R469"/>
      <c r="S469"/>
      <c r="T469"/>
      <c r="U469"/>
      <c r="V469"/>
      <c r="W469"/>
      <c r="X469"/>
      <c r="Y469"/>
    </row>
    <row r="470" spans="12:25">
      <c r="L470"/>
      <c r="M470"/>
      <c r="N470"/>
      <c r="O470"/>
      <c r="P470"/>
      <c r="Q470"/>
      <c r="R470"/>
      <c r="S470"/>
      <c r="T470"/>
      <c r="U470"/>
      <c r="V470"/>
      <c r="W470"/>
      <c r="X470"/>
      <c r="Y470"/>
    </row>
    <row r="471" spans="12:25">
      <c r="L471"/>
      <c r="M471"/>
      <c r="N471"/>
      <c r="O471"/>
      <c r="P471"/>
      <c r="Q471"/>
      <c r="R471"/>
      <c r="S471"/>
      <c r="T471"/>
      <c r="U471"/>
      <c r="V471"/>
      <c r="W471"/>
      <c r="X471"/>
      <c r="Y471"/>
    </row>
    <row r="472" spans="12:25">
      <c r="L472"/>
      <c r="M472"/>
      <c r="N472"/>
      <c r="O472"/>
      <c r="P472"/>
      <c r="Q472"/>
      <c r="R472"/>
      <c r="S472"/>
      <c r="T472"/>
      <c r="U472"/>
      <c r="V472"/>
      <c r="W472"/>
      <c r="X472"/>
      <c r="Y472"/>
    </row>
    <row r="473" spans="12:25">
      <c r="L473"/>
      <c r="M473"/>
      <c r="N473"/>
      <c r="O473"/>
      <c r="P473"/>
      <c r="Q473"/>
      <c r="R473"/>
      <c r="S473"/>
      <c r="T473"/>
      <c r="U473"/>
      <c r="V473"/>
      <c r="W473"/>
      <c r="X473"/>
      <c r="Y473"/>
    </row>
    <row r="474" spans="12:25">
      <c r="L474"/>
      <c r="M474"/>
      <c r="N474"/>
      <c r="O474"/>
      <c r="P474"/>
      <c r="Q474"/>
      <c r="R474"/>
      <c r="S474"/>
      <c r="T474"/>
      <c r="U474"/>
      <c r="V474"/>
      <c r="W474"/>
      <c r="X474"/>
      <c r="Y474"/>
    </row>
    <row r="475" spans="12:25">
      <c r="L475"/>
      <c r="M475"/>
      <c r="N475"/>
      <c r="O475"/>
      <c r="P475"/>
      <c r="Q475"/>
      <c r="R475"/>
      <c r="S475"/>
      <c r="T475"/>
      <c r="U475"/>
      <c r="V475"/>
      <c r="W475"/>
      <c r="X475"/>
      <c r="Y475"/>
    </row>
    <row r="476" spans="12:25">
      <c r="L476"/>
      <c r="M476"/>
      <c r="N476"/>
      <c r="O476"/>
      <c r="P476"/>
      <c r="Q476"/>
      <c r="R476"/>
      <c r="S476"/>
      <c r="T476"/>
      <c r="U476"/>
      <c r="V476"/>
      <c r="W476"/>
      <c r="X476"/>
      <c r="Y476"/>
    </row>
    <row r="477" spans="12:25">
      <c r="L477"/>
      <c r="M477"/>
      <c r="N477"/>
      <c r="O477"/>
      <c r="P477"/>
      <c r="Q477"/>
      <c r="R477"/>
      <c r="S477"/>
      <c r="T477"/>
      <c r="U477"/>
      <c r="V477"/>
      <c r="W477"/>
      <c r="X477"/>
      <c r="Y477"/>
    </row>
    <row r="478" spans="12:25">
      <c r="L478"/>
      <c r="M478"/>
      <c r="N478"/>
      <c r="O478"/>
      <c r="P478"/>
      <c r="Q478"/>
      <c r="R478"/>
      <c r="S478"/>
      <c r="T478"/>
      <c r="U478"/>
      <c r="V478"/>
      <c r="W478"/>
      <c r="X478"/>
      <c r="Y478"/>
    </row>
    <row r="479" spans="12:25">
      <c r="L479"/>
      <c r="M479"/>
      <c r="N479"/>
      <c r="O479"/>
      <c r="P479"/>
      <c r="Q479"/>
      <c r="R479"/>
      <c r="S479"/>
      <c r="T479"/>
      <c r="U479"/>
      <c r="V479"/>
      <c r="W479"/>
      <c r="X479"/>
      <c r="Y479"/>
    </row>
    <row r="480" spans="12:25">
      <c r="L480"/>
      <c r="M480"/>
      <c r="N480"/>
      <c r="O480"/>
      <c r="P480"/>
      <c r="Q480"/>
      <c r="R480"/>
      <c r="S480"/>
      <c r="T480"/>
      <c r="U480"/>
      <c r="V480"/>
      <c r="W480"/>
      <c r="X480"/>
      <c r="Y480"/>
    </row>
    <row r="481" spans="12:25">
      <c r="L481"/>
      <c r="M481"/>
      <c r="N481"/>
      <c r="O481"/>
      <c r="P481"/>
      <c r="Q481"/>
      <c r="R481"/>
      <c r="S481"/>
      <c r="T481"/>
      <c r="U481"/>
      <c r="V481"/>
      <c r="W481"/>
      <c r="X481"/>
      <c r="Y481"/>
    </row>
    <row r="482" spans="12:25">
      <c r="L482"/>
      <c r="M482"/>
      <c r="N482"/>
      <c r="O482"/>
      <c r="P482"/>
      <c r="Q482"/>
      <c r="R482"/>
      <c r="S482"/>
      <c r="T482"/>
      <c r="U482"/>
      <c r="V482"/>
      <c r="W482"/>
      <c r="X482"/>
      <c r="Y482"/>
    </row>
    <row r="483" spans="12:25">
      <c r="L483"/>
      <c r="M483"/>
      <c r="N483"/>
      <c r="O483"/>
      <c r="P483"/>
      <c r="Q483"/>
      <c r="R483"/>
      <c r="S483"/>
      <c r="T483"/>
      <c r="U483"/>
      <c r="V483"/>
      <c r="W483"/>
      <c r="X483"/>
      <c r="Y483"/>
    </row>
    <row r="484" spans="12:25">
      <c r="L484"/>
      <c r="M484"/>
      <c r="N484"/>
      <c r="O484"/>
      <c r="P484"/>
      <c r="Q484"/>
      <c r="R484"/>
      <c r="S484"/>
      <c r="T484"/>
      <c r="U484"/>
      <c r="V484"/>
      <c r="W484"/>
      <c r="X484"/>
      <c r="Y484"/>
    </row>
    <row r="485" spans="12:25">
      <c r="L485"/>
      <c r="M485"/>
      <c r="N485"/>
      <c r="O485"/>
      <c r="P485"/>
      <c r="Q485"/>
      <c r="R485"/>
      <c r="S485"/>
      <c r="T485"/>
      <c r="U485"/>
      <c r="V485"/>
      <c r="W485"/>
      <c r="X485"/>
      <c r="Y485"/>
    </row>
    <row r="486" spans="12:25">
      <c r="L486"/>
      <c r="M486"/>
      <c r="N486"/>
      <c r="O486"/>
      <c r="P486"/>
      <c r="Q486"/>
      <c r="R486"/>
      <c r="S486"/>
      <c r="T486"/>
      <c r="U486"/>
      <c r="V486"/>
      <c r="W486"/>
      <c r="X486"/>
      <c r="Y486"/>
    </row>
    <row r="487" spans="12:25">
      <c r="L487"/>
      <c r="M487"/>
      <c r="N487"/>
      <c r="O487"/>
      <c r="P487"/>
      <c r="Q487"/>
      <c r="R487"/>
      <c r="S487"/>
      <c r="T487"/>
      <c r="U487"/>
      <c r="V487"/>
      <c r="W487"/>
      <c r="X487"/>
      <c r="Y487"/>
    </row>
    <row r="488" spans="12:25">
      <c r="L488"/>
      <c r="M488"/>
      <c r="N488"/>
      <c r="O488"/>
      <c r="P488"/>
      <c r="Q488"/>
      <c r="R488"/>
      <c r="S488"/>
      <c r="T488"/>
      <c r="U488"/>
      <c r="V488"/>
      <c r="W488"/>
      <c r="X488"/>
      <c r="Y488"/>
    </row>
    <row r="489" spans="12:25">
      <c r="L489"/>
      <c r="M489"/>
      <c r="N489"/>
      <c r="O489"/>
      <c r="P489"/>
      <c r="Q489"/>
      <c r="R489"/>
      <c r="S489"/>
      <c r="T489"/>
      <c r="U489"/>
      <c r="V489"/>
      <c r="W489"/>
      <c r="X489"/>
      <c r="Y489"/>
    </row>
    <row r="490" spans="12:25">
      <c r="L490"/>
      <c r="M490"/>
      <c r="N490"/>
      <c r="O490"/>
      <c r="P490"/>
      <c r="Q490"/>
      <c r="R490"/>
      <c r="S490"/>
      <c r="T490"/>
      <c r="U490"/>
      <c r="V490"/>
      <c r="W490"/>
      <c r="X490"/>
      <c r="Y490"/>
    </row>
    <row r="491" spans="12:25">
      <c r="L491"/>
      <c r="M491"/>
      <c r="N491"/>
      <c r="O491"/>
      <c r="P491"/>
      <c r="Q491"/>
      <c r="R491"/>
      <c r="S491"/>
      <c r="T491"/>
      <c r="U491"/>
      <c r="V491"/>
      <c r="W491"/>
      <c r="X491"/>
      <c r="Y491"/>
    </row>
    <row r="492" spans="12:25">
      <c r="L492"/>
      <c r="M492"/>
      <c r="N492"/>
      <c r="O492"/>
      <c r="P492"/>
      <c r="Q492"/>
      <c r="R492"/>
      <c r="S492"/>
      <c r="T492"/>
      <c r="U492"/>
      <c r="V492"/>
      <c r="W492"/>
      <c r="X492"/>
      <c r="Y492"/>
    </row>
    <row r="493" spans="12:25">
      <c r="L493"/>
      <c r="M493"/>
      <c r="N493"/>
      <c r="O493"/>
      <c r="P493"/>
      <c r="Q493"/>
      <c r="R493"/>
      <c r="S493"/>
      <c r="T493"/>
      <c r="U493"/>
      <c r="V493"/>
      <c r="W493"/>
      <c r="X493"/>
      <c r="Y493"/>
    </row>
    <row r="494" spans="12:25">
      <c r="L494"/>
      <c r="M494"/>
      <c r="N494"/>
      <c r="O494"/>
      <c r="P494"/>
      <c r="Q494"/>
      <c r="R494"/>
      <c r="S494"/>
      <c r="T494"/>
      <c r="U494"/>
      <c r="V494"/>
      <c r="W494"/>
      <c r="X494"/>
      <c r="Y494"/>
    </row>
    <row r="495" spans="12:25">
      <c r="L495"/>
      <c r="M495"/>
      <c r="N495"/>
      <c r="O495"/>
      <c r="P495"/>
      <c r="Q495"/>
      <c r="R495"/>
      <c r="S495"/>
      <c r="T495"/>
      <c r="U495"/>
      <c r="V495"/>
      <c r="W495"/>
      <c r="X495"/>
      <c r="Y495"/>
    </row>
    <row r="496" spans="12:25">
      <c r="L496"/>
      <c r="M496"/>
      <c r="N496"/>
      <c r="O496"/>
      <c r="P496"/>
      <c r="Q496"/>
      <c r="R496"/>
      <c r="S496"/>
      <c r="T496"/>
      <c r="U496"/>
      <c r="V496"/>
      <c r="W496"/>
      <c r="X496"/>
      <c r="Y496"/>
    </row>
    <row r="497" spans="12:25">
      <c r="L497"/>
      <c r="M497"/>
      <c r="N497"/>
      <c r="O497"/>
      <c r="P497"/>
      <c r="Q497"/>
      <c r="R497"/>
      <c r="S497"/>
      <c r="T497"/>
      <c r="U497"/>
      <c r="V497"/>
      <c r="W497"/>
      <c r="X497"/>
      <c r="Y497"/>
    </row>
    <row r="498" spans="12:25">
      <c r="L498"/>
      <c r="M498"/>
      <c r="N498"/>
      <c r="O498"/>
      <c r="P498"/>
      <c r="Q498"/>
      <c r="R498"/>
      <c r="S498"/>
      <c r="T498"/>
      <c r="U498"/>
      <c r="V498"/>
      <c r="W498"/>
      <c r="X498"/>
      <c r="Y498"/>
    </row>
    <row r="499" spans="12:25">
      <c r="L499"/>
      <c r="M499"/>
      <c r="N499"/>
      <c r="O499"/>
      <c r="P499"/>
      <c r="Q499"/>
      <c r="R499"/>
      <c r="S499"/>
      <c r="T499"/>
      <c r="U499"/>
      <c r="V499"/>
      <c r="W499"/>
      <c r="X499"/>
      <c r="Y499"/>
    </row>
    <row r="500" spans="12:25">
      <c r="L500"/>
      <c r="M500"/>
      <c r="N500"/>
      <c r="O500"/>
      <c r="P500"/>
      <c r="Q500"/>
      <c r="R500"/>
      <c r="S500"/>
      <c r="T500"/>
      <c r="U500"/>
      <c r="V500"/>
      <c r="W500"/>
      <c r="X500"/>
      <c r="Y500"/>
    </row>
    <row r="501" spans="12:25">
      <c r="L501"/>
      <c r="M501"/>
      <c r="N501"/>
      <c r="O501"/>
      <c r="P501"/>
      <c r="Q501"/>
      <c r="R501"/>
      <c r="S501"/>
      <c r="T501"/>
      <c r="U501"/>
      <c r="V501"/>
      <c r="W501"/>
      <c r="X501"/>
      <c r="Y501"/>
    </row>
    <row r="502" spans="12:25">
      <c r="L502"/>
      <c r="M502"/>
      <c r="N502"/>
      <c r="O502"/>
      <c r="P502"/>
      <c r="Q502"/>
      <c r="R502"/>
      <c r="S502"/>
      <c r="T502"/>
      <c r="U502"/>
      <c r="V502"/>
      <c r="W502"/>
      <c r="X502"/>
      <c r="Y502"/>
    </row>
    <row r="503" spans="12:25">
      <c r="L503"/>
      <c r="M503"/>
      <c r="N503"/>
      <c r="O503"/>
      <c r="P503"/>
      <c r="Q503"/>
      <c r="R503"/>
      <c r="S503"/>
      <c r="T503"/>
      <c r="U503"/>
      <c r="V503"/>
      <c r="W503"/>
      <c r="X503"/>
      <c r="Y503"/>
    </row>
    <row r="504" spans="12:25">
      <c r="L504"/>
      <c r="M504"/>
      <c r="N504"/>
      <c r="O504"/>
      <c r="P504"/>
      <c r="Q504"/>
      <c r="R504"/>
      <c r="S504"/>
      <c r="T504"/>
      <c r="U504"/>
      <c r="V504"/>
      <c r="W504"/>
      <c r="X504"/>
      <c r="Y504"/>
    </row>
    <row r="505" spans="12:25">
      <c r="L505"/>
      <c r="M505"/>
      <c r="N505"/>
      <c r="O505"/>
      <c r="P505"/>
      <c r="Q505"/>
      <c r="R505"/>
      <c r="S505"/>
      <c r="T505"/>
      <c r="U505"/>
      <c r="V505"/>
      <c r="W505"/>
      <c r="X505"/>
      <c r="Y505"/>
    </row>
    <row r="506" spans="12:25">
      <c r="L506"/>
      <c r="M506"/>
      <c r="N506"/>
      <c r="O506"/>
      <c r="P506"/>
      <c r="Q506"/>
      <c r="R506"/>
      <c r="S506"/>
      <c r="T506"/>
      <c r="U506"/>
      <c r="V506"/>
      <c r="W506"/>
      <c r="X506"/>
      <c r="Y506"/>
    </row>
    <row r="507" spans="12:25">
      <c r="L507"/>
      <c r="M507"/>
      <c r="N507"/>
      <c r="O507"/>
      <c r="P507"/>
      <c r="Q507"/>
      <c r="R507"/>
      <c r="S507"/>
      <c r="T507"/>
      <c r="U507"/>
      <c r="V507"/>
      <c r="W507"/>
      <c r="X507"/>
      <c r="Y507"/>
    </row>
    <row r="508" spans="12:25">
      <c r="L508"/>
      <c r="M508"/>
      <c r="N508"/>
      <c r="O508"/>
      <c r="P508"/>
      <c r="Q508"/>
      <c r="R508"/>
      <c r="S508"/>
      <c r="T508"/>
      <c r="U508"/>
      <c r="V508"/>
      <c r="W508"/>
      <c r="X508"/>
      <c r="Y508"/>
    </row>
    <row r="509" spans="12:25">
      <c r="L509"/>
      <c r="M509"/>
      <c r="N509"/>
      <c r="O509"/>
      <c r="P509"/>
      <c r="Q509"/>
      <c r="R509"/>
      <c r="S509"/>
      <c r="T509"/>
      <c r="U509"/>
      <c r="V509"/>
      <c r="W509"/>
      <c r="X509"/>
      <c r="Y509"/>
    </row>
    <row r="510" spans="12:25">
      <c r="L510"/>
      <c r="M510"/>
      <c r="N510"/>
      <c r="O510"/>
      <c r="P510"/>
      <c r="Q510"/>
      <c r="R510"/>
      <c r="S510"/>
      <c r="T510"/>
      <c r="U510"/>
      <c r="V510"/>
      <c r="W510"/>
      <c r="X510"/>
      <c r="Y510"/>
    </row>
    <row r="511" spans="12:25">
      <c r="L511"/>
      <c r="M511"/>
      <c r="N511"/>
      <c r="O511"/>
      <c r="P511"/>
      <c r="Q511"/>
      <c r="R511"/>
      <c r="S511"/>
      <c r="T511"/>
      <c r="U511"/>
      <c r="V511"/>
      <c r="W511"/>
      <c r="X511"/>
      <c r="Y511"/>
    </row>
    <row r="512" spans="12:25">
      <c r="L512"/>
      <c r="M512"/>
      <c r="N512"/>
      <c r="O512"/>
      <c r="P512"/>
      <c r="Q512"/>
      <c r="R512"/>
      <c r="S512"/>
      <c r="T512"/>
      <c r="U512"/>
      <c r="V512"/>
      <c r="W512"/>
      <c r="X512"/>
      <c r="Y512"/>
    </row>
    <row r="513" spans="12:25">
      <c r="L513"/>
      <c r="M513"/>
      <c r="N513"/>
      <c r="O513"/>
      <c r="P513"/>
      <c r="Q513"/>
      <c r="R513"/>
      <c r="S513"/>
      <c r="T513"/>
      <c r="U513"/>
      <c r="V513"/>
      <c r="W513"/>
      <c r="X513"/>
      <c r="Y513"/>
    </row>
    <row r="514" spans="12:25">
      <c r="L514"/>
      <c r="M514"/>
      <c r="N514"/>
      <c r="O514"/>
      <c r="P514"/>
      <c r="Q514"/>
      <c r="R514"/>
      <c r="S514"/>
      <c r="T514"/>
      <c r="U514"/>
      <c r="V514"/>
      <c r="W514"/>
      <c r="X514"/>
      <c r="Y514"/>
    </row>
    <row r="515" spans="12:25">
      <c r="L515"/>
      <c r="M515"/>
      <c r="N515"/>
      <c r="O515"/>
      <c r="P515"/>
      <c r="Q515"/>
      <c r="R515"/>
      <c r="S515"/>
      <c r="T515"/>
      <c r="U515"/>
      <c r="V515"/>
      <c r="W515"/>
      <c r="X515"/>
      <c r="Y515"/>
    </row>
    <row r="516" spans="12:25">
      <c r="L516"/>
      <c r="M516"/>
      <c r="N516"/>
      <c r="O516"/>
      <c r="P516"/>
      <c r="Q516"/>
      <c r="R516"/>
      <c r="S516"/>
      <c r="T516"/>
      <c r="U516"/>
      <c r="V516"/>
      <c r="W516"/>
      <c r="X516"/>
      <c r="Y516"/>
    </row>
    <row r="517" spans="12:25">
      <c r="L517"/>
      <c r="M517"/>
      <c r="N517"/>
      <c r="O517"/>
      <c r="P517"/>
      <c r="Q517"/>
      <c r="R517"/>
      <c r="S517"/>
      <c r="T517"/>
      <c r="U517"/>
      <c r="V517"/>
      <c r="W517"/>
      <c r="X517"/>
      <c r="Y517"/>
    </row>
    <row r="518" spans="12:25">
      <c r="L518"/>
      <c r="M518"/>
      <c r="N518"/>
      <c r="O518"/>
      <c r="P518"/>
      <c r="Q518"/>
      <c r="R518"/>
      <c r="S518"/>
      <c r="T518"/>
      <c r="U518"/>
      <c r="V518"/>
      <c r="W518"/>
      <c r="X518"/>
      <c r="Y518"/>
    </row>
    <row r="519" spans="12:25">
      <c r="L519"/>
      <c r="M519"/>
      <c r="N519"/>
      <c r="O519"/>
      <c r="P519"/>
      <c r="Q519"/>
      <c r="R519"/>
      <c r="S519"/>
      <c r="T519"/>
      <c r="U519"/>
      <c r="V519"/>
      <c r="W519"/>
      <c r="X519"/>
      <c r="Y519"/>
    </row>
    <row r="520" spans="12:25">
      <c r="L520"/>
      <c r="M520"/>
      <c r="N520"/>
      <c r="O520"/>
      <c r="P520"/>
      <c r="Q520"/>
      <c r="R520"/>
      <c r="S520"/>
      <c r="T520"/>
      <c r="U520"/>
      <c r="V520"/>
      <c r="W520"/>
      <c r="X520"/>
      <c r="Y520"/>
    </row>
    <row r="521" spans="12:25">
      <c r="L521"/>
      <c r="M521"/>
      <c r="N521"/>
      <c r="O521"/>
      <c r="P521"/>
      <c r="Q521"/>
      <c r="R521"/>
      <c r="S521"/>
      <c r="T521"/>
      <c r="U521"/>
      <c r="V521"/>
      <c r="W521"/>
      <c r="X521"/>
      <c r="Y521"/>
    </row>
    <row r="522" spans="12:25">
      <c r="L522"/>
      <c r="M522"/>
      <c r="N522"/>
      <c r="O522"/>
      <c r="P522"/>
      <c r="Q522"/>
      <c r="R522"/>
      <c r="S522"/>
      <c r="T522"/>
      <c r="U522"/>
      <c r="V522"/>
      <c r="W522"/>
      <c r="X522"/>
      <c r="Y522"/>
    </row>
    <row r="523" spans="12:25">
      <c r="L523"/>
      <c r="M523"/>
      <c r="N523"/>
      <c r="O523"/>
      <c r="P523"/>
      <c r="Q523"/>
      <c r="R523"/>
      <c r="S523"/>
      <c r="T523"/>
      <c r="U523"/>
      <c r="V523"/>
      <c r="W523"/>
      <c r="X523"/>
      <c r="Y523"/>
    </row>
    <row r="524" spans="12:25">
      <c r="L524"/>
      <c r="M524"/>
      <c r="N524"/>
      <c r="O524"/>
      <c r="P524"/>
      <c r="Q524"/>
      <c r="R524"/>
      <c r="S524"/>
      <c r="T524"/>
      <c r="U524"/>
      <c r="V524"/>
      <c r="W524"/>
      <c r="X524"/>
      <c r="Y524"/>
    </row>
    <row r="525" spans="12:25">
      <c r="L525"/>
      <c r="M525"/>
      <c r="N525"/>
      <c r="O525"/>
      <c r="P525"/>
      <c r="Q525"/>
      <c r="R525"/>
      <c r="S525"/>
      <c r="T525"/>
      <c r="U525"/>
      <c r="V525"/>
      <c r="W525"/>
      <c r="X525"/>
      <c r="Y525"/>
    </row>
    <row r="526" spans="12:25">
      <c r="L526"/>
      <c r="M526"/>
      <c r="N526"/>
      <c r="O526"/>
      <c r="P526"/>
      <c r="Q526"/>
      <c r="R526"/>
      <c r="S526"/>
      <c r="T526"/>
      <c r="U526"/>
      <c r="V526"/>
      <c r="W526"/>
      <c r="X526"/>
      <c r="Y526"/>
    </row>
    <row r="527" spans="12:25">
      <c r="L527"/>
      <c r="M527"/>
      <c r="N527"/>
      <c r="O527"/>
      <c r="P527"/>
      <c r="Q527"/>
      <c r="R527"/>
      <c r="S527"/>
      <c r="T527"/>
      <c r="U527"/>
      <c r="V527"/>
      <c r="W527"/>
      <c r="X527"/>
      <c r="Y527"/>
    </row>
    <row r="528" spans="12:25">
      <c r="L528"/>
      <c r="M528"/>
      <c r="N528"/>
      <c r="O528"/>
      <c r="P528"/>
      <c r="Q528"/>
      <c r="R528"/>
      <c r="S528"/>
      <c r="T528"/>
      <c r="U528"/>
      <c r="V528"/>
      <c r="W528"/>
      <c r="X528"/>
      <c r="Y528"/>
    </row>
    <row r="529" spans="12:25">
      <c r="L529"/>
      <c r="M529"/>
      <c r="N529"/>
      <c r="O529"/>
      <c r="P529"/>
      <c r="Q529"/>
      <c r="R529"/>
      <c r="S529"/>
      <c r="T529"/>
      <c r="U529"/>
      <c r="V529"/>
      <c r="W529"/>
      <c r="X529"/>
      <c r="Y529"/>
    </row>
    <row r="530" spans="12:25">
      <c r="L530"/>
      <c r="M530"/>
      <c r="N530"/>
      <c r="O530"/>
      <c r="P530"/>
      <c r="Q530"/>
      <c r="R530"/>
      <c r="S530"/>
      <c r="T530"/>
      <c r="U530"/>
      <c r="V530"/>
      <c r="W530"/>
      <c r="X530"/>
      <c r="Y530"/>
    </row>
    <row r="531" spans="12:25">
      <c r="L531"/>
      <c r="M531"/>
      <c r="N531"/>
      <c r="O531"/>
      <c r="P531"/>
      <c r="Q531"/>
      <c r="R531"/>
      <c r="S531"/>
      <c r="T531"/>
      <c r="U531"/>
      <c r="V531"/>
      <c r="W531"/>
      <c r="X531"/>
      <c r="Y531"/>
    </row>
    <row r="532" spans="12:25">
      <c r="L532"/>
      <c r="M532"/>
      <c r="N532"/>
      <c r="O532"/>
      <c r="P532"/>
      <c r="Q532"/>
      <c r="R532"/>
      <c r="S532"/>
      <c r="T532"/>
      <c r="U532"/>
      <c r="V532"/>
      <c r="W532"/>
      <c r="X532"/>
      <c r="Y532"/>
    </row>
    <row r="533" spans="12:25">
      <c r="L533"/>
      <c r="M533"/>
      <c r="N533"/>
      <c r="O533"/>
      <c r="P533"/>
      <c r="Q533"/>
      <c r="R533"/>
      <c r="S533"/>
      <c r="T533"/>
      <c r="U533"/>
      <c r="V533"/>
      <c r="W533"/>
      <c r="X533"/>
      <c r="Y533"/>
    </row>
    <row r="534" spans="12:25">
      <c r="L534"/>
      <c r="M534"/>
      <c r="N534"/>
      <c r="O534"/>
      <c r="P534"/>
      <c r="Q534"/>
      <c r="R534"/>
      <c r="S534"/>
      <c r="T534"/>
      <c r="U534"/>
      <c r="V534"/>
      <c r="W534"/>
      <c r="X534"/>
      <c r="Y534"/>
    </row>
    <row r="535" spans="12:25">
      <c r="L535"/>
      <c r="M535"/>
      <c r="N535"/>
      <c r="O535"/>
      <c r="P535"/>
      <c r="Q535"/>
      <c r="R535"/>
      <c r="S535"/>
      <c r="T535"/>
      <c r="U535"/>
      <c r="V535"/>
      <c r="W535"/>
      <c r="X535"/>
      <c r="Y535"/>
    </row>
    <row r="536" spans="12:25">
      <c r="L536"/>
      <c r="M536"/>
      <c r="N536"/>
      <c r="O536"/>
      <c r="P536"/>
      <c r="Q536"/>
      <c r="R536"/>
      <c r="S536"/>
      <c r="T536"/>
      <c r="U536"/>
      <c r="V536"/>
      <c r="W536"/>
      <c r="X536"/>
      <c r="Y536"/>
    </row>
    <row r="537" spans="12:25">
      <c r="L537"/>
      <c r="M537"/>
      <c r="N537"/>
      <c r="O537"/>
      <c r="P537"/>
      <c r="Q537"/>
      <c r="R537"/>
      <c r="S537"/>
      <c r="T537"/>
      <c r="U537"/>
      <c r="V537"/>
      <c r="W537"/>
      <c r="X537"/>
      <c r="Y537"/>
    </row>
    <row r="538" spans="12:25">
      <c r="L538"/>
      <c r="M538"/>
      <c r="N538"/>
      <c r="O538"/>
      <c r="P538"/>
      <c r="Q538"/>
      <c r="R538"/>
      <c r="S538"/>
      <c r="T538"/>
      <c r="U538"/>
      <c r="V538"/>
      <c r="W538"/>
      <c r="X538"/>
      <c r="Y538"/>
    </row>
    <row r="539" spans="12:25">
      <c r="L539"/>
      <c r="M539"/>
      <c r="N539"/>
      <c r="O539"/>
      <c r="P539"/>
      <c r="Q539"/>
      <c r="R539"/>
      <c r="S539"/>
      <c r="T539"/>
      <c r="U539"/>
      <c r="V539"/>
      <c r="W539"/>
      <c r="X539"/>
      <c r="Y539"/>
    </row>
    <row r="540" spans="12:25">
      <c r="L540"/>
      <c r="M540"/>
      <c r="N540"/>
      <c r="O540"/>
      <c r="P540"/>
      <c r="Q540"/>
      <c r="R540"/>
      <c r="S540"/>
      <c r="T540"/>
      <c r="U540"/>
      <c r="V540"/>
      <c r="W540"/>
      <c r="X540"/>
      <c r="Y540"/>
    </row>
    <row r="541" spans="12:25">
      <c r="L541"/>
      <c r="M541"/>
      <c r="N541"/>
      <c r="O541"/>
      <c r="P541"/>
      <c r="Q541"/>
      <c r="R541"/>
      <c r="S541"/>
      <c r="T541"/>
      <c r="U541"/>
      <c r="V541"/>
      <c r="W541"/>
      <c r="X541"/>
      <c r="Y541"/>
    </row>
    <row r="542" spans="12:25">
      <c r="L542"/>
      <c r="M542"/>
      <c r="N542"/>
      <c r="O542"/>
      <c r="P542"/>
      <c r="Q542"/>
      <c r="R542"/>
      <c r="S542"/>
      <c r="T542"/>
      <c r="U542"/>
      <c r="V542"/>
      <c r="W542"/>
      <c r="X542"/>
      <c r="Y542"/>
    </row>
    <row r="543" spans="12:25">
      <c r="L543"/>
      <c r="M543"/>
      <c r="N543"/>
      <c r="O543"/>
      <c r="P543"/>
      <c r="Q543"/>
      <c r="R543"/>
      <c r="S543"/>
      <c r="T543"/>
      <c r="U543"/>
      <c r="V543"/>
      <c r="W543"/>
      <c r="X543"/>
      <c r="Y543"/>
    </row>
    <row r="544" spans="12:25">
      <c r="L544"/>
      <c r="M544"/>
      <c r="N544"/>
      <c r="O544"/>
      <c r="P544"/>
      <c r="Q544"/>
      <c r="R544"/>
      <c r="S544"/>
      <c r="T544"/>
      <c r="U544"/>
      <c r="V544"/>
      <c r="W544"/>
      <c r="X544"/>
      <c r="Y544"/>
    </row>
    <row r="545" spans="12:25">
      <c r="L545"/>
      <c r="M545"/>
      <c r="N545"/>
      <c r="O545"/>
      <c r="P545"/>
      <c r="Q545"/>
      <c r="R545"/>
      <c r="S545"/>
      <c r="T545"/>
      <c r="U545"/>
      <c r="V545"/>
      <c r="W545"/>
      <c r="X545"/>
      <c r="Y545"/>
    </row>
    <row r="546" spans="12:25">
      <c r="L546"/>
      <c r="M546"/>
      <c r="N546"/>
      <c r="O546"/>
      <c r="P546"/>
      <c r="Q546"/>
      <c r="R546"/>
      <c r="S546"/>
      <c r="T546"/>
      <c r="U546"/>
      <c r="V546"/>
      <c r="W546"/>
      <c r="X546"/>
      <c r="Y546"/>
    </row>
  </sheetData>
  <mergeCells count="169">
    <mergeCell ref="A1:K1"/>
    <mergeCell ref="L106:L107"/>
    <mergeCell ref="H27:K27"/>
    <mergeCell ref="H29:K29"/>
    <mergeCell ref="H83:K83"/>
    <mergeCell ref="H62:K62"/>
    <mergeCell ref="A81:C82"/>
    <mergeCell ref="A83:C83"/>
    <mergeCell ref="H50:K50"/>
    <mergeCell ref="D75:K75"/>
    <mergeCell ref="A76:K76"/>
    <mergeCell ref="H68:K68"/>
    <mergeCell ref="H69:K69"/>
    <mergeCell ref="H70:K70"/>
    <mergeCell ref="H71:K71"/>
    <mergeCell ref="A55:C55"/>
    <mergeCell ref="D55:K55"/>
    <mergeCell ref="G63:K63"/>
    <mergeCell ref="H15:K15"/>
    <mergeCell ref="H49:K49"/>
    <mergeCell ref="A65:A66"/>
    <mergeCell ref="H67:K67"/>
    <mergeCell ref="H64:K64"/>
    <mergeCell ref="B18:B19"/>
    <mergeCell ref="C18:C19"/>
    <mergeCell ref="H45:K45"/>
    <mergeCell ref="H77:K77"/>
    <mergeCell ref="H72:K72"/>
    <mergeCell ref="A73:K73"/>
    <mergeCell ref="A74:K74"/>
    <mergeCell ref="G37:K37"/>
    <mergeCell ref="D39:F39"/>
    <mergeCell ref="H42:K42"/>
    <mergeCell ref="D35:E35"/>
    <mergeCell ref="H35:K35"/>
    <mergeCell ref="H36:K36"/>
    <mergeCell ref="H23:K23"/>
    <mergeCell ref="H24:K24"/>
    <mergeCell ref="H25:K25"/>
    <mergeCell ref="H26:K26"/>
    <mergeCell ref="H30:K30"/>
    <mergeCell ref="H19:K19"/>
    <mergeCell ref="D60:F61"/>
    <mergeCell ref="G60:K60"/>
    <mergeCell ref="H61:K61"/>
    <mergeCell ref="H58:K58"/>
    <mergeCell ref="H59:K59"/>
    <mergeCell ref="A34:K34"/>
    <mergeCell ref="G103:K103"/>
    <mergeCell ref="A97:K97"/>
    <mergeCell ref="D98:E98"/>
    <mergeCell ref="H98:K98"/>
    <mergeCell ref="H89:K89"/>
    <mergeCell ref="B65:B66"/>
    <mergeCell ref="C65:C66"/>
    <mergeCell ref="D65:D66"/>
    <mergeCell ref="H66:K66"/>
    <mergeCell ref="H86:K86"/>
    <mergeCell ref="D87:D88"/>
    <mergeCell ref="H88:K88"/>
    <mergeCell ref="H79:K79"/>
    <mergeCell ref="H78:K78"/>
    <mergeCell ref="H11:K11"/>
    <mergeCell ref="H12:K12"/>
    <mergeCell ref="H14:K14"/>
    <mergeCell ref="A87:A88"/>
    <mergeCell ref="D100:F101"/>
    <mergeCell ref="H91:K91"/>
    <mergeCell ref="B87:B88"/>
    <mergeCell ref="C87:C88"/>
    <mergeCell ref="G100:K100"/>
    <mergeCell ref="A75:C75"/>
    <mergeCell ref="A39:C39"/>
    <mergeCell ref="A54:K54"/>
    <mergeCell ref="H51:K51"/>
    <mergeCell ref="G40:K40"/>
    <mergeCell ref="D77:E77"/>
    <mergeCell ref="H65:K65"/>
    <mergeCell ref="H47:K47"/>
    <mergeCell ref="A53:K53"/>
    <mergeCell ref="H48:K48"/>
    <mergeCell ref="H57:K57"/>
    <mergeCell ref="H41:K41"/>
    <mergeCell ref="A62:C62"/>
    <mergeCell ref="A60:C61"/>
    <mergeCell ref="H44:K44"/>
    <mergeCell ref="A4:E4"/>
    <mergeCell ref="A2:K2"/>
    <mergeCell ref="A3:K3"/>
    <mergeCell ref="A10:K10"/>
    <mergeCell ref="A7:K7"/>
    <mergeCell ref="A8:K8"/>
    <mergeCell ref="A9:C9"/>
    <mergeCell ref="D9:K9"/>
    <mergeCell ref="H28:K28"/>
    <mergeCell ref="A5:E5"/>
    <mergeCell ref="A6:E6"/>
    <mergeCell ref="A15:C15"/>
    <mergeCell ref="D15:F15"/>
    <mergeCell ref="G16:K16"/>
    <mergeCell ref="H20:K20"/>
    <mergeCell ref="H22:K22"/>
    <mergeCell ref="D11:E11"/>
    <mergeCell ref="D12:E12"/>
    <mergeCell ref="A13:C14"/>
    <mergeCell ref="D13:F14"/>
    <mergeCell ref="G13:K13"/>
    <mergeCell ref="H17:K17"/>
    <mergeCell ref="H18:K18"/>
    <mergeCell ref="H21:K21"/>
    <mergeCell ref="D36:E36"/>
    <mergeCell ref="D18:D19"/>
    <mergeCell ref="E18:E19"/>
    <mergeCell ref="B20:B21"/>
    <mergeCell ref="B22:B26"/>
    <mergeCell ref="B106:B107"/>
    <mergeCell ref="C106:C107"/>
    <mergeCell ref="D106:D107"/>
    <mergeCell ref="H104:K104"/>
    <mergeCell ref="H101:K101"/>
    <mergeCell ref="H31:K31"/>
    <mergeCell ref="A32:K32"/>
    <mergeCell ref="A33:C33"/>
    <mergeCell ref="D33:K33"/>
    <mergeCell ref="H82:K82"/>
    <mergeCell ref="D83:F83"/>
    <mergeCell ref="G84:K84"/>
    <mergeCell ref="G81:K81"/>
    <mergeCell ref="H87:K87"/>
    <mergeCell ref="D78:E78"/>
    <mergeCell ref="D79:E79"/>
    <mergeCell ref="D81:F82"/>
    <mergeCell ref="H85:K85"/>
    <mergeCell ref="D62:F62"/>
    <mergeCell ref="H110:K110"/>
    <mergeCell ref="A94:K94"/>
    <mergeCell ref="A95:K95"/>
    <mergeCell ref="A89:A90"/>
    <mergeCell ref="B89:B90"/>
    <mergeCell ref="C89:C90"/>
    <mergeCell ref="D89:D90"/>
    <mergeCell ref="H108:K108"/>
    <mergeCell ref="H109:K109"/>
    <mergeCell ref="H106:K106"/>
    <mergeCell ref="H99:K99"/>
    <mergeCell ref="H102:K102"/>
    <mergeCell ref="D102:F102"/>
    <mergeCell ref="A96:C96"/>
    <mergeCell ref="D96:K96"/>
    <mergeCell ref="A106:A107"/>
    <mergeCell ref="D99:E99"/>
    <mergeCell ref="A100:C101"/>
    <mergeCell ref="H107:K107"/>
    <mergeCell ref="H90:K90"/>
    <mergeCell ref="A102:C102"/>
    <mergeCell ref="H93:K93"/>
    <mergeCell ref="H105:K105"/>
    <mergeCell ref="H92:K92"/>
    <mergeCell ref="D58:E58"/>
    <mergeCell ref="D59:E59"/>
    <mergeCell ref="A56:K56"/>
    <mergeCell ref="D57:E57"/>
    <mergeCell ref="H43:K43"/>
    <mergeCell ref="H46:K46"/>
    <mergeCell ref="H39:K39"/>
    <mergeCell ref="A37:C38"/>
    <mergeCell ref="D37:F38"/>
    <mergeCell ref="H38:K38"/>
    <mergeCell ref="H52:K52"/>
  </mergeCells>
  <hyperlinks>
    <hyperlink ref="A31" r:id="rId1" location="_ftn3" display="applewebdata://386F8AF7-D84A-4B7F-9C02-5087CE11D61E/ - _ftn3"/>
  </hyperlinks>
  <pageMargins left="0.2" right="0.2" top="0.5" bottom="0.25" header="0.05" footer="0.05"/>
  <pageSetup paperSize="9" scale="1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7"/>
  <sheetViews>
    <sheetView topLeftCell="A99" zoomScale="70" zoomScaleNormal="70" workbookViewId="0">
      <selection activeCell="A107" sqref="A1:K107"/>
    </sheetView>
  </sheetViews>
  <sheetFormatPr defaultColWidth="8.875" defaultRowHeight="15.75"/>
  <cols>
    <col min="1" max="1" width="90" customWidth="1"/>
    <col min="2" max="2" width="33.5" customWidth="1"/>
    <col min="3" max="3" width="32.5" customWidth="1"/>
    <col min="4" max="4" width="16.375" customWidth="1"/>
    <col min="5" max="5" width="34.125" customWidth="1"/>
    <col min="6" max="6" width="17" customWidth="1"/>
    <col min="7" max="7" width="29.5" customWidth="1"/>
    <col min="8" max="8" width="23.125" customWidth="1"/>
    <col min="9" max="11" width="11"/>
    <col min="12" max="12" width="78.75" customWidth="1"/>
  </cols>
  <sheetData>
    <row r="1" spans="1:11" ht="35.25" customHeight="1">
      <c r="A1" s="475" t="s">
        <v>222</v>
      </c>
      <c r="B1" s="475"/>
      <c r="C1" s="475"/>
      <c r="D1" s="475"/>
      <c r="E1" s="475"/>
      <c r="F1" s="475"/>
      <c r="G1" s="475"/>
      <c r="H1" s="475"/>
      <c r="I1" s="475"/>
      <c r="J1" s="475"/>
      <c r="K1" s="475"/>
    </row>
    <row r="2" spans="1:11" ht="45" customHeight="1">
      <c r="A2" s="485" t="s">
        <v>174</v>
      </c>
      <c r="B2" s="486"/>
      <c r="C2" s="486"/>
      <c r="D2" s="486"/>
      <c r="E2" s="486"/>
      <c r="F2" s="486"/>
      <c r="G2" s="486"/>
      <c r="H2" s="486"/>
      <c r="I2" s="486"/>
      <c r="J2" s="486"/>
      <c r="K2" s="487"/>
    </row>
    <row r="3" spans="1:11" ht="48" customHeight="1">
      <c r="A3" s="445" t="s">
        <v>453</v>
      </c>
      <c r="B3" s="445"/>
      <c r="C3" s="445"/>
      <c r="D3" s="445"/>
      <c r="E3" s="445"/>
      <c r="F3" s="445"/>
      <c r="G3" s="445"/>
      <c r="H3" s="445"/>
      <c r="I3" s="445"/>
      <c r="J3" s="445"/>
      <c r="K3" s="445"/>
    </row>
    <row r="4" spans="1:11" ht="69.599999999999994" customHeight="1">
      <c r="A4" s="444" t="s">
        <v>2</v>
      </c>
      <c r="B4" s="444"/>
      <c r="C4" s="444"/>
      <c r="D4" s="444"/>
      <c r="E4" s="444"/>
      <c r="F4" s="153" t="s">
        <v>3</v>
      </c>
      <c r="G4" s="153" t="s">
        <v>4</v>
      </c>
      <c r="H4" s="153" t="s">
        <v>5</v>
      </c>
      <c r="I4" s="153" t="s">
        <v>6</v>
      </c>
      <c r="J4" s="153" t="s">
        <v>24</v>
      </c>
      <c r="K4" s="153" t="s">
        <v>25</v>
      </c>
    </row>
    <row r="5" spans="1:11" ht="69.599999999999994" customHeight="1">
      <c r="A5" s="488" t="s">
        <v>403</v>
      </c>
      <c r="B5" s="489"/>
      <c r="C5" s="489"/>
      <c r="D5" s="489"/>
      <c r="E5" s="490"/>
      <c r="F5" s="153" t="s">
        <v>39</v>
      </c>
      <c r="G5" s="153"/>
      <c r="H5" s="153" t="s">
        <v>40</v>
      </c>
      <c r="I5" s="153"/>
      <c r="J5" s="153" t="s">
        <v>41</v>
      </c>
      <c r="K5" s="153"/>
    </row>
    <row r="6" spans="1:11" ht="58.15" customHeight="1">
      <c r="A6" s="421" t="s">
        <v>175</v>
      </c>
      <c r="B6" s="421"/>
      <c r="C6" s="421"/>
      <c r="D6" s="421"/>
      <c r="E6" s="421"/>
      <c r="F6" s="421"/>
      <c r="G6" s="421"/>
      <c r="H6" s="421"/>
      <c r="I6" s="421"/>
      <c r="J6" s="421"/>
      <c r="K6" s="421"/>
    </row>
    <row r="7" spans="1:11" ht="34.5" customHeight="1">
      <c r="A7" s="414" t="s">
        <v>1</v>
      </c>
      <c r="B7" s="414"/>
      <c r="C7" s="414"/>
      <c r="D7" s="414"/>
      <c r="E7" s="414"/>
      <c r="F7" s="414"/>
      <c r="G7" s="414"/>
      <c r="H7" s="414"/>
      <c r="I7" s="414"/>
      <c r="J7" s="414"/>
      <c r="K7" s="414"/>
    </row>
    <row r="8" spans="1:11" ht="30" customHeight="1">
      <c r="A8" s="414" t="s">
        <v>214</v>
      </c>
      <c r="B8" s="414"/>
      <c r="C8" s="414"/>
      <c r="D8" s="414" t="s">
        <v>206</v>
      </c>
      <c r="E8" s="414"/>
      <c r="F8" s="414"/>
      <c r="G8" s="414"/>
      <c r="H8" s="414"/>
      <c r="I8" s="414"/>
      <c r="J8" s="414"/>
      <c r="K8" s="414"/>
    </row>
    <row r="9" spans="1:11" ht="38.25" customHeight="1">
      <c r="A9" s="414" t="s">
        <v>152</v>
      </c>
      <c r="B9" s="414"/>
      <c r="C9" s="414"/>
      <c r="D9" s="414"/>
      <c r="E9" s="414"/>
      <c r="F9" s="414"/>
      <c r="G9" s="414"/>
      <c r="H9" s="414"/>
      <c r="I9" s="414"/>
      <c r="J9" s="414"/>
      <c r="K9" s="414"/>
    </row>
    <row r="10" spans="1:11" ht="68.099999999999994" customHeight="1">
      <c r="A10" s="159" t="s">
        <v>35</v>
      </c>
      <c r="B10" s="160" t="s">
        <v>3</v>
      </c>
      <c r="C10" s="160" t="s">
        <v>4</v>
      </c>
      <c r="D10" s="415" t="s">
        <v>5</v>
      </c>
      <c r="E10" s="415"/>
      <c r="F10" s="160" t="s">
        <v>6</v>
      </c>
      <c r="G10" s="160" t="s">
        <v>36</v>
      </c>
      <c r="H10" s="462" t="s">
        <v>37</v>
      </c>
      <c r="I10" s="464"/>
      <c r="J10" s="464"/>
      <c r="K10" s="463"/>
    </row>
    <row r="11" spans="1:11" ht="78.75" customHeight="1">
      <c r="A11" s="198" t="s">
        <v>176</v>
      </c>
      <c r="B11" s="207" t="s">
        <v>39</v>
      </c>
      <c r="C11" s="154" t="s">
        <v>9</v>
      </c>
      <c r="D11" s="516" t="s">
        <v>40</v>
      </c>
      <c r="E11" s="516"/>
      <c r="F11" s="154">
        <v>2020</v>
      </c>
      <c r="G11" s="207" t="s">
        <v>41</v>
      </c>
      <c r="H11" s="517"/>
      <c r="I11" s="518"/>
      <c r="J11" s="518"/>
      <c r="K11" s="519"/>
    </row>
    <row r="12" spans="1:11" ht="69.75" customHeight="1">
      <c r="A12" s="251" t="s">
        <v>457</v>
      </c>
      <c r="B12" s="158" t="s">
        <v>80</v>
      </c>
      <c r="C12" s="154" t="s">
        <v>9</v>
      </c>
      <c r="D12" s="412" t="s">
        <v>177</v>
      </c>
      <c r="E12" s="412"/>
      <c r="F12" s="154">
        <v>2020</v>
      </c>
      <c r="G12" s="229">
        <v>0.8</v>
      </c>
      <c r="H12" s="434"/>
      <c r="I12" s="520"/>
      <c r="J12" s="520"/>
      <c r="K12" s="435"/>
    </row>
    <row r="13" spans="1:11" ht="18.75">
      <c r="A13" s="418" t="s">
        <v>42</v>
      </c>
      <c r="B13" s="418"/>
      <c r="C13" s="418"/>
      <c r="D13" s="418" t="s">
        <v>43</v>
      </c>
      <c r="E13" s="418"/>
      <c r="F13" s="418"/>
      <c r="G13" s="419" t="s">
        <v>44</v>
      </c>
      <c r="H13" s="419"/>
      <c r="I13" s="419"/>
      <c r="J13" s="419"/>
      <c r="K13" s="419"/>
    </row>
    <row r="14" spans="1:11" ht="18.75">
      <c r="A14" s="418"/>
      <c r="B14" s="418"/>
      <c r="C14" s="418"/>
      <c r="D14" s="418"/>
      <c r="E14" s="418"/>
      <c r="F14" s="418"/>
      <c r="G14" s="163">
        <v>2024</v>
      </c>
      <c r="H14" s="459">
        <v>2025</v>
      </c>
      <c r="I14" s="460"/>
      <c r="J14" s="460"/>
      <c r="K14" s="461"/>
    </row>
    <row r="15" spans="1:11" ht="18.75">
      <c r="A15" s="412"/>
      <c r="B15" s="412"/>
      <c r="C15" s="412"/>
      <c r="D15" s="412"/>
      <c r="E15" s="412"/>
      <c r="F15" s="412"/>
      <c r="G15" s="164">
        <f>G18+G19+G20+G21+G22+G23</f>
        <v>9788.3100000000013</v>
      </c>
      <c r="H15" s="521">
        <f>H18+H19+H20+H21+H22+H23</f>
        <v>12528.07</v>
      </c>
      <c r="I15" s="522">
        <f t="shared" ref="I15:K15" si="0">I18+I19+I20+I21+I22+I23</f>
        <v>0</v>
      </c>
      <c r="J15" s="522">
        <f t="shared" si="0"/>
        <v>0</v>
      </c>
      <c r="K15" s="523">
        <f t="shared" si="0"/>
        <v>0</v>
      </c>
    </row>
    <row r="16" spans="1:11" ht="56.25">
      <c r="A16" s="165" t="s">
        <v>45</v>
      </c>
      <c r="B16" s="165" t="s">
        <v>46</v>
      </c>
      <c r="C16" s="165" t="s">
        <v>47</v>
      </c>
      <c r="D16" s="165" t="s">
        <v>48</v>
      </c>
      <c r="E16" s="165" t="s">
        <v>49</v>
      </c>
      <c r="F16" s="165" t="s">
        <v>43</v>
      </c>
      <c r="G16" s="439" t="s">
        <v>50</v>
      </c>
      <c r="H16" s="439"/>
      <c r="I16" s="439"/>
      <c r="J16" s="439"/>
      <c r="K16" s="439"/>
    </row>
    <row r="17" spans="1:46" ht="18.75">
      <c r="A17" s="166"/>
      <c r="B17" s="165"/>
      <c r="C17" s="165"/>
      <c r="D17" s="165"/>
      <c r="E17" s="214"/>
      <c r="F17" s="165"/>
      <c r="G17" s="165">
        <v>2024</v>
      </c>
      <c r="H17" s="496">
        <v>2025</v>
      </c>
      <c r="I17" s="497"/>
      <c r="J17" s="497"/>
      <c r="K17" s="498"/>
    </row>
    <row r="18" spans="1:46" ht="74.25" customHeight="1">
      <c r="A18" s="504" t="s">
        <v>476</v>
      </c>
      <c r="B18" s="491" t="s">
        <v>51</v>
      </c>
      <c r="C18" s="553" t="s">
        <v>52</v>
      </c>
      <c r="D18" s="491" t="s">
        <v>244</v>
      </c>
      <c r="E18" s="181" t="s">
        <v>421</v>
      </c>
      <c r="F18" s="203"/>
      <c r="G18" s="206"/>
      <c r="H18" s="499"/>
      <c r="I18" s="500"/>
      <c r="J18" s="500"/>
      <c r="K18" s="501"/>
    </row>
    <row r="19" spans="1:46" ht="90.75" customHeight="1">
      <c r="A19" s="505"/>
      <c r="B19" s="492"/>
      <c r="C19" s="554"/>
      <c r="D19" s="492"/>
      <c r="E19" s="181" t="s">
        <v>318</v>
      </c>
      <c r="F19" s="203"/>
      <c r="G19" s="206">
        <v>500</v>
      </c>
      <c r="H19" s="499"/>
      <c r="I19" s="500"/>
      <c r="J19" s="500"/>
      <c r="K19" s="501"/>
    </row>
    <row r="20" spans="1:46" ht="66" customHeight="1">
      <c r="A20" s="502" t="s">
        <v>178</v>
      </c>
      <c r="B20" s="540" t="s">
        <v>51</v>
      </c>
      <c r="C20" s="491" t="s">
        <v>52</v>
      </c>
      <c r="D20" s="491" t="s">
        <v>250</v>
      </c>
      <c r="E20" s="203" t="s">
        <v>422</v>
      </c>
      <c r="F20" s="203" t="s">
        <v>496</v>
      </c>
      <c r="G20" s="183">
        <v>4034.04</v>
      </c>
      <c r="H20" s="493"/>
      <c r="I20" s="494"/>
      <c r="J20" s="494"/>
      <c r="K20" s="495"/>
    </row>
    <row r="21" spans="1:46" ht="53.25" customHeight="1">
      <c r="A21" s="503"/>
      <c r="B21" s="541"/>
      <c r="C21" s="492"/>
      <c r="D21" s="492"/>
      <c r="E21" s="203" t="s">
        <v>182</v>
      </c>
      <c r="F21" s="203"/>
      <c r="G21" s="183"/>
      <c r="H21" s="493">
        <v>5011.2299999999996</v>
      </c>
      <c r="I21" s="494"/>
      <c r="J21" s="494"/>
      <c r="K21" s="495"/>
    </row>
    <row r="22" spans="1:46" ht="74.25" customHeight="1">
      <c r="A22" s="216" t="s">
        <v>179</v>
      </c>
      <c r="B22" s="192" t="s">
        <v>51</v>
      </c>
      <c r="C22" s="192" t="s">
        <v>52</v>
      </c>
      <c r="D22" s="203" t="s">
        <v>340</v>
      </c>
      <c r="E22" s="203" t="s">
        <v>423</v>
      </c>
      <c r="F22" s="203" t="s">
        <v>496</v>
      </c>
      <c r="G22" s="183">
        <v>5254.27</v>
      </c>
      <c r="H22" s="471"/>
      <c r="I22" s="472"/>
      <c r="J22" s="472"/>
      <c r="K22" s="473"/>
    </row>
    <row r="23" spans="1:46" s="27" customFormat="1" ht="66" customHeight="1">
      <c r="A23" s="184" t="s">
        <v>256</v>
      </c>
      <c r="B23" s="185" t="s">
        <v>51</v>
      </c>
      <c r="C23" s="185" t="s">
        <v>52</v>
      </c>
      <c r="D23" s="185" t="s">
        <v>250</v>
      </c>
      <c r="E23" s="181" t="s">
        <v>182</v>
      </c>
      <c r="F23" s="185"/>
      <c r="G23" s="186"/>
      <c r="H23" s="471">
        <v>7516.84</v>
      </c>
      <c r="I23" s="472"/>
      <c r="J23" s="472"/>
      <c r="K23" s="47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ht="15.95" customHeight="1">
      <c r="A24" s="421" t="s">
        <v>180</v>
      </c>
      <c r="B24" s="421"/>
      <c r="C24" s="421"/>
      <c r="D24" s="421"/>
      <c r="E24" s="421"/>
      <c r="F24" s="421"/>
      <c r="G24" s="421"/>
      <c r="H24" s="421"/>
      <c r="I24" s="421"/>
      <c r="J24" s="421"/>
      <c r="K24" s="421"/>
    </row>
    <row r="25" spans="1:46" ht="27" customHeight="1">
      <c r="A25" s="414" t="s">
        <v>1</v>
      </c>
      <c r="B25" s="414"/>
      <c r="C25" s="414"/>
      <c r="D25" s="414"/>
      <c r="E25" s="414"/>
      <c r="F25" s="414"/>
      <c r="G25" s="414"/>
      <c r="H25" s="414"/>
      <c r="I25" s="414"/>
      <c r="J25" s="414"/>
      <c r="K25" s="414"/>
    </row>
    <row r="26" spans="1:46" ht="57.75" customHeight="1">
      <c r="A26" s="414" t="s">
        <v>214</v>
      </c>
      <c r="B26" s="414"/>
      <c r="C26" s="414"/>
      <c r="D26" s="446" t="s">
        <v>381</v>
      </c>
      <c r="E26" s="446"/>
      <c r="F26" s="446"/>
      <c r="G26" s="446"/>
      <c r="H26" s="446"/>
      <c r="I26" s="446"/>
      <c r="J26" s="446"/>
      <c r="K26" s="446"/>
    </row>
    <row r="27" spans="1:46" ht="38.25" customHeight="1">
      <c r="A27" s="414" t="s">
        <v>74</v>
      </c>
      <c r="B27" s="414"/>
      <c r="C27" s="414"/>
      <c r="D27" s="414"/>
      <c r="E27" s="414"/>
      <c r="F27" s="414"/>
      <c r="G27" s="414"/>
      <c r="H27" s="414"/>
      <c r="I27" s="414"/>
      <c r="J27" s="414"/>
      <c r="K27" s="414"/>
    </row>
    <row r="28" spans="1:46" ht="37.5">
      <c r="A28" s="159" t="s">
        <v>35</v>
      </c>
      <c r="B28" s="160" t="s">
        <v>3</v>
      </c>
      <c r="C28" s="160" t="s">
        <v>4</v>
      </c>
      <c r="D28" s="415" t="s">
        <v>5</v>
      </c>
      <c r="E28" s="415"/>
      <c r="F28" s="160" t="s">
        <v>6</v>
      </c>
      <c r="G28" s="160" t="s">
        <v>36</v>
      </c>
      <c r="H28" s="462" t="s">
        <v>37</v>
      </c>
      <c r="I28" s="464"/>
      <c r="J28" s="464"/>
      <c r="K28" s="463"/>
    </row>
    <row r="29" spans="1:46" ht="102.75" customHeight="1">
      <c r="A29" s="250" t="s">
        <v>319</v>
      </c>
      <c r="B29" s="182" t="s">
        <v>365</v>
      </c>
      <c r="C29" s="182" t="s">
        <v>9</v>
      </c>
      <c r="D29" s="512">
        <v>14</v>
      </c>
      <c r="E29" s="512"/>
      <c r="F29" s="181" t="s">
        <v>248</v>
      </c>
      <c r="G29" s="182">
        <v>34</v>
      </c>
      <c r="H29" s="506">
        <v>39</v>
      </c>
      <c r="I29" s="507"/>
      <c r="J29" s="507"/>
      <c r="K29" s="508"/>
    </row>
    <row r="30" spans="1:46" ht="18.75">
      <c r="A30" s="418" t="s">
        <v>42</v>
      </c>
      <c r="B30" s="418"/>
      <c r="C30" s="418"/>
      <c r="D30" s="418" t="s">
        <v>43</v>
      </c>
      <c r="E30" s="418"/>
      <c r="F30" s="418"/>
      <c r="G30" s="419" t="s">
        <v>181</v>
      </c>
      <c r="H30" s="419"/>
      <c r="I30" s="419"/>
      <c r="J30" s="419"/>
      <c r="K30" s="419"/>
    </row>
    <row r="31" spans="1:46" ht="18.75">
      <c r="A31" s="418"/>
      <c r="B31" s="418"/>
      <c r="C31" s="418"/>
      <c r="D31" s="418"/>
      <c r="E31" s="418"/>
      <c r="F31" s="418"/>
      <c r="G31" s="163">
        <v>2024</v>
      </c>
      <c r="H31" s="459">
        <v>2025</v>
      </c>
      <c r="I31" s="460"/>
      <c r="J31" s="460"/>
      <c r="K31" s="461"/>
    </row>
    <row r="32" spans="1:46" ht="18.75">
      <c r="A32" s="412"/>
      <c r="B32" s="412"/>
      <c r="C32" s="412"/>
      <c r="D32" s="412"/>
      <c r="E32" s="412"/>
      <c r="F32" s="412"/>
      <c r="G32" s="164">
        <f>G35+G36+G37+G38+G39+G40+G41+G42+G43</f>
        <v>8220</v>
      </c>
      <c r="H32" s="521">
        <f>H35+H36+H37+H38+H39+H40+H41+H42+H43</f>
        <v>17220</v>
      </c>
      <c r="I32" s="522">
        <f t="shared" ref="I32:K32" si="1">I35+I36+I37+I38+I39+I40+I41+I42+I43</f>
        <v>0</v>
      </c>
      <c r="J32" s="522">
        <f t="shared" si="1"/>
        <v>0</v>
      </c>
      <c r="K32" s="523">
        <f t="shared" si="1"/>
        <v>0</v>
      </c>
    </row>
    <row r="33" spans="1:52" ht="56.25">
      <c r="A33" s="165" t="s">
        <v>45</v>
      </c>
      <c r="B33" s="165" t="s">
        <v>46</v>
      </c>
      <c r="C33" s="165" t="s">
        <v>47</v>
      </c>
      <c r="D33" s="165" t="s">
        <v>48</v>
      </c>
      <c r="E33" s="165" t="s">
        <v>49</v>
      </c>
      <c r="F33" s="165" t="s">
        <v>43</v>
      </c>
      <c r="G33" s="439" t="s">
        <v>50</v>
      </c>
      <c r="H33" s="439"/>
      <c r="I33" s="439"/>
      <c r="J33" s="439"/>
      <c r="K33" s="439"/>
    </row>
    <row r="34" spans="1:52" ht="18.75">
      <c r="A34" s="166"/>
      <c r="B34" s="165"/>
      <c r="C34" s="165"/>
      <c r="D34" s="165"/>
      <c r="E34" s="214"/>
      <c r="F34" s="165"/>
      <c r="G34" s="165">
        <v>2024</v>
      </c>
      <c r="H34" s="496">
        <v>2025</v>
      </c>
      <c r="I34" s="497"/>
      <c r="J34" s="497"/>
      <c r="K34" s="498"/>
    </row>
    <row r="35" spans="1:52" ht="87.75" customHeight="1">
      <c r="A35" s="184" t="s">
        <v>482</v>
      </c>
      <c r="B35" s="192" t="s">
        <v>117</v>
      </c>
      <c r="C35" s="192" t="s">
        <v>52</v>
      </c>
      <c r="D35" s="192" t="s">
        <v>291</v>
      </c>
      <c r="E35" s="192" t="s">
        <v>245</v>
      </c>
      <c r="F35" s="192"/>
      <c r="G35" s="206">
        <v>720</v>
      </c>
      <c r="H35" s="513">
        <v>720</v>
      </c>
      <c r="I35" s="514"/>
      <c r="J35" s="514"/>
      <c r="K35" s="515"/>
      <c r="L35" s="46"/>
    </row>
    <row r="36" spans="1:52" s="54" customFormat="1" ht="59.25" customHeight="1">
      <c r="A36" s="230" t="s">
        <v>262</v>
      </c>
      <c r="B36" s="231" t="s">
        <v>51</v>
      </c>
      <c r="C36" s="231" t="s">
        <v>263</v>
      </c>
      <c r="D36" s="231" t="s">
        <v>250</v>
      </c>
      <c r="E36" s="231" t="s">
        <v>264</v>
      </c>
      <c r="F36" s="232"/>
      <c r="G36" s="233"/>
      <c r="H36" s="509"/>
      <c r="I36" s="510"/>
      <c r="J36" s="510"/>
      <c r="K36" s="51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69.75" customHeight="1">
      <c r="A37" s="216" t="s">
        <v>183</v>
      </c>
      <c r="B37" s="192" t="s">
        <v>51</v>
      </c>
      <c r="C37" s="192" t="s">
        <v>184</v>
      </c>
      <c r="D37" s="192" t="s">
        <v>349</v>
      </c>
      <c r="E37" s="192" t="s">
        <v>182</v>
      </c>
      <c r="F37" s="192"/>
      <c r="G37" s="193"/>
      <c r="H37" s="513">
        <v>1000</v>
      </c>
      <c r="I37" s="514"/>
      <c r="J37" s="514"/>
      <c r="K37" s="515"/>
    </row>
    <row r="38" spans="1:52" ht="70.5" customHeight="1">
      <c r="A38" s="216" t="s">
        <v>185</v>
      </c>
      <c r="B38" s="192" t="s">
        <v>51</v>
      </c>
      <c r="C38" s="192" t="s">
        <v>320</v>
      </c>
      <c r="D38" s="192" t="s">
        <v>291</v>
      </c>
      <c r="E38" s="192" t="s">
        <v>182</v>
      </c>
      <c r="F38" s="192"/>
      <c r="G38" s="193"/>
      <c r="H38" s="513">
        <v>5000</v>
      </c>
      <c r="I38" s="514"/>
      <c r="J38" s="514"/>
      <c r="K38" s="515"/>
    </row>
    <row r="39" spans="1:52" s="34" customFormat="1" ht="51.75" customHeight="1">
      <c r="A39" s="234" t="s">
        <v>424</v>
      </c>
      <c r="B39" s="235" t="s">
        <v>51</v>
      </c>
      <c r="C39" s="182" t="s">
        <v>52</v>
      </c>
      <c r="D39" s="236" t="s">
        <v>250</v>
      </c>
      <c r="E39" s="182" t="s">
        <v>59</v>
      </c>
      <c r="F39" s="182"/>
      <c r="G39" s="199"/>
      <c r="H39" s="493">
        <v>6000</v>
      </c>
      <c r="I39" s="494"/>
      <c r="J39" s="494"/>
      <c r="K39" s="49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34" customFormat="1" ht="42" customHeight="1">
      <c r="A40" s="161" t="s">
        <v>257</v>
      </c>
      <c r="B40" s="236" t="s">
        <v>51</v>
      </c>
      <c r="C40" s="236" t="s">
        <v>186</v>
      </c>
      <c r="D40" s="236" t="s">
        <v>250</v>
      </c>
      <c r="E40" s="236" t="s">
        <v>187</v>
      </c>
      <c r="F40" s="182"/>
      <c r="G40" s="183">
        <v>5000</v>
      </c>
      <c r="H40" s="420">
        <v>1700</v>
      </c>
      <c r="I40" s="420"/>
      <c r="J40" s="420"/>
      <c r="K40" s="42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34" customFormat="1" ht="42" customHeight="1">
      <c r="A41" s="197" t="s">
        <v>321</v>
      </c>
      <c r="B41" s="236" t="s">
        <v>371</v>
      </c>
      <c r="C41" s="237" t="s">
        <v>322</v>
      </c>
      <c r="D41" s="236" t="s">
        <v>250</v>
      </c>
      <c r="E41" s="181" t="s">
        <v>421</v>
      </c>
      <c r="F41" s="182"/>
      <c r="G41" s="199"/>
      <c r="H41" s="426"/>
      <c r="I41" s="426"/>
      <c r="J41" s="426"/>
      <c r="K41" s="426"/>
      <c r="L41" s="10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34" customFormat="1" ht="63" customHeight="1">
      <c r="A42" s="220" t="s">
        <v>404</v>
      </c>
      <c r="B42" s="182" t="s">
        <v>82</v>
      </c>
      <c r="C42" s="181" t="s">
        <v>420</v>
      </c>
      <c r="D42" s="236" t="s">
        <v>250</v>
      </c>
      <c r="E42" s="203" t="s">
        <v>406</v>
      </c>
      <c r="F42" s="182"/>
      <c r="G42" s="183"/>
      <c r="H42" s="420">
        <v>300</v>
      </c>
      <c r="I42" s="420"/>
      <c r="J42" s="420"/>
      <c r="K42" s="420"/>
      <c r="L42" s="10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34" customFormat="1" ht="63" customHeight="1">
      <c r="A43" s="220" t="s">
        <v>460</v>
      </c>
      <c r="B43" s="181" t="s">
        <v>51</v>
      </c>
      <c r="C43" s="181" t="s">
        <v>461</v>
      </c>
      <c r="D43" s="237" t="s">
        <v>250</v>
      </c>
      <c r="E43" s="203" t="s">
        <v>406</v>
      </c>
      <c r="F43" s="182"/>
      <c r="G43" s="183">
        <v>2500</v>
      </c>
      <c r="H43" s="493">
        <v>2500</v>
      </c>
      <c r="I43" s="494"/>
      <c r="J43" s="494"/>
      <c r="K43" s="495"/>
      <c r="L43" s="10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32.25" customHeight="1">
      <c r="A44" s="421" t="s">
        <v>373</v>
      </c>
      <c r="B44" s="421"/>
      <c r="C44" s="421"/>
      <c r="D44" s="421"/>
      <c r="E44" s="421"/>
      <c r="F44" s="421"/>
      <c r="G44" s="421"/>
      <c r="H44" s="421"/>
      <c r="I44" s="421"/>
      <c r="J44" s="421"/>
      <c r="K44" s="421"/>
    </row>
    <row r="45" spans="1:52" ht="39" customHeight="1">
      <c r="A45" s="414" t="s">
        <v>188</v>
      </c>
      <c r="B45" s="414"/>
      <c r="C45" s="414"/>
      <c r="D45" s="414"/>
      <c r="E45" s="414"/>
      <c r="F45" s="414"/>
      <c r="G45" s="414"/>
      <c r="H45" s="414"/>
      <c r="I45" s="414"/>
      <c r="J45" s="414"/>
      <c r="K45" s="414"/>
    </row>
    <row r="46" spans="1:52" ht="27" customHeight="1">
      <c r="A46" s="414" t="s">
        <v>214</v>
      </c>
      <c r="B46" s="414"/>
      <c r="C46" s="414"/>
      <c r="D46" s="446" t="s">
        <v>33</v>
      </c>
      <c r="E46" s="446"/>
      <c r="F46" s="446"/>
      <c r="G46" s="446"/>
      <c r="H46" s="446"/>
      <c r="I46" s="446"/>
      <c r="J46" s="446"/>
      <c r="K46" s="446"/>
    </row>
    <row r="47" spans="1:52" ht="33" customHeight="1">
      <c r="A47" s="414" t="s">
        <v>189</v>
      </c>
      <c r="B47" s="414"/>
      <c r="C47" s="414"/>
      <c r="D47" s="414"/>
      <c r="E47" s="414"/>
      <c r="F47" s="414"/>
      <c r="G47" s="414"/>
      <c r="H47" s="414"/>
      <c r="I47" s="414"/>
      <c r="J47" s="414"/>
      <c r="K47" s="414"/>
    </row>
    <row r="48" spans="1:52" ht="37.5">
      <c r="A48" s="159" t="s">
        <v>35</v>
      </c>
      <c r="B48" s="160" t="s">
        <v>3</v>
      </c>
      <c r="C48" s="160" t="s">
        <v>4</v>
      </c>
      <c r="D48" s="415" t="s">
        <v>5</v>
      </c>
      <c r="E48" s="415"/>
      <c r="F48" s="160" t="s">
        <v>6</v>
      </c>
      <c r="G48" s="160" t="s">
        <v>36</v>
      </c>
      <c r="H48" s="462" t="s">
        <v>37</v>
      </c>
      <c r="I48" s="464"/>
      <c r="J48" s="464"/>
      <c r="K48" s="463"/>
    </row>
    <row r="49" spans="1:21" ht="51" customHeight="1">
      <c r="A49" s="189" t="s">
        <v>190</v>
      </c>
      <c r="B49" s="154" t="s">
        <v>39</v>
      </c>
      <c r="C49" s="158" t="s">
        <v>27</v>
      </c>
      <c r="D49" s="412" t="s">
        <v>40</v>
      </c>
      <c r="E49" s="412"/>
      <c r="F49" s="154">
        <v>2020</v>
      </c>
      <c r="G49" s="154" t="s">
        <v>41</v>
      </c>
      <c r="H49" s="530"/>
      <c r="I49" s="531"/>
      <c r="J49" s="531"/>
      <c r="K49" s="532"/>
    </row>
    <row r="50" spans="1:21" ht="18.75">
      <c r="A50" s="418" t="s">
        <v>42</v>
      </c>
      <c r="B50" s="418"/>
      <c r="C50" s="418"/>
      <c r="D50" s="418" t="s">
        <v>43</v>
      </c>
      <c r="E50" s="418"/>
      <c r="F50" s="418"/>
      <c r="G50" s="419" t="s">
        <v>181</v>
      </c>
      <c r="H50" s="419"/>
      <c r="I50" s="419"/>
      <c r="J50" s="419"/>
      <c r="K50" s="419"/>
    </row>
    <row r="51" spans="1:21" ht="18.75">
      <c r="A51" s="418"/>
      <c r="B51" s="418"/>
      <c r="C51" s="418"/>
      <c r="D51" s="418"/>
      <c r="E51" s="418"/>
      <c r="F51" s="418"/>
      <c r="G51" s="163">
        <v>2024</v>
      </c>
      <c r="H51" s="459">
        <v>2025</v>
      </c>
      <c r="I51" s="460"/>
      <c r="J51" s="460"/>
      <c r="K51" s="461"/>
    </row>
    <row r="52" spans="1:21" ht="18.75">
      <c r="A52" s="412"/>
      <c r="B52" s="412"/>
      <c r="C52" s="412"/>
      <c r="D52" s="412"/>
      <c r="E52" s="412"/>
      <c r="F52" s="412"/>
      <c r="G52" s="164">
        <f>G55+G56+G57+G58+G59+G60+G61+G62+G63+G64+G65</f>
        <v>6720</v>
      </c>
      <c r="H52" s="521">
        <f>H55+H56+H57+H58+H59+H60+H61+H62+H63+H64+H65</f>
        <v>17000</v>
      </c>
      <c r="I52" s="522">
        <f t="shared" ref="I52:K52" si="2">I55+I56+I57+I58+I59+I60+I61+I62+I63+I64+I65</f>
        <v>0</v>
      </c>
      <c r="J52" s="522">
        <f t="shared" si="2"/>
        <v>0</v>
      </c>
      <c r="K52" s="523">
        <f t="shared" si="2"/>
        <v>0</v>
      </c>
    </row>
    <row r="53" spans="1:21" ht="56.25">
      <c r="A53" s="165" t="s">
        <v>45</v>
      </c>
      <c r="B53" s="165" t="s">
        <v>46</v>
      </c>
      <c r="C53" s="165" t="s">
        <v>47</v>
      </c>
      <c r="D53" s="165" t="s">
        <v>48</v>
      </c>
      <c r="E53" s="165" t="s">
        <v>49</v>
      </c>
      <c r="F53" s="165" t="s">
        <v>43</v>
      </c>
      <c r="G53" s="439" t="s">
        <v>50</v>
      </c>
      <c r="H53" s="439"/>
      <c r="I53" s="439"/>
      <c r="J53" s="439"/>
      <c r="K53" s="439"/>
    </row>
    <row r="54" spans="1:21" ht="18.75">
      <c r="A54" s="166"/>
      <c r="B54" s="165"/>
      <c r="C54" s="165"/>
      <c r="D54" s="165"/>
      <c r="E54" s="214"/>
      <c r="F54" s="165"/>
      <c r="G54" s="165">
        <v>2024</v>
      </c>
      <c r="H54" s="496">
        <v>2025</v>
      </c>
      <c r="I54" s="497"/>
      <c r="J54" s="497"/>
      <c r="K54" s="498"/>
    </row>
    <row r="55" spans="1:21" ht="112.5">
      <c r="A55" s="216" t="s">
        <v>220</v>
      </c>
      <c r="B55" s="192" t="s">
        <v>191</v>
      </c>
      <c r="C55" s="192" t="s">
        <v>477</v>
      </c>
      <c r="D55" s="192" t="s">
        <v>350</v>
      </c>
      <c r="E55" s="192" t="s">
        <v>295</v>
      </c>
      <c r="F55" s="192"/>
      <c r="G55" s="193"/>
      <c r="H55" s="499"/>
      <c r="I55" s="500"/>
      <c r="J55" s="500"/>
      <c r="K55" s="501"/>
    </row>
    <row r="56" spans="1:21" s="34" customFormat="1" ht="81" customHeight="1">
      <c r="A56" s="161" t="s">
        <v>258</v>
      </c>
      <c r="B56" s="182" t="s">
        <v>191</v>
      </c>
      <c r="C56" s="182" t="s">
        <v>477</v>
      </c>
      <c r="D56" s="182" t="s">
        <v>233</v>
      </c>
      <c r="E56" s="192" t="s">
        <v>295</v>
      </c>
      <c r="F56" s="182"/>
      <c r="G56" s="199"/>
      <c r="H56" s="479"/>
      <c r="I56" s="480"/>
      <c r="J56" s="480"/>
      <c r="K56" s="481"/>
      <c r="L56"/>
      <c r="M56"/>
      <c r="N56"/>
      <c r="O56"/>
      <c r="P56"/>
      <c r="Q56"/>
      <c r="R56"/>
      <c r="S56"/>
      <c r="T56"/>
      <c r="U56"/>
    </row>
    <row r="57" spans="1:21" s="34" customFormat="1" ht="81" customHeight="1">
      <c r="A57" s="161" t="s">
        <v>323</v>
      </c>
      <c r="B57" s="182" t="s">
        <v>191</v>
      </c>
      <c r="C57" s="182" t="s">
        <v>478</v>
      </c>
      <c r="D57" s="182" t="s">
        <v>341</v>
      </c>
      <c r="E57" s="182" t="s">
        <v>311</v>
      </c>
      <c r="F57" s="182"/>
      <c r="G57" s="199">
        <v>720</v>
      </c>
      <c r="H57" s="479"/>
      <c r="I57" s="480"/>
      <c r="J57" s="480"/>
      <c r="K57" s="481"/>
      <c r="L57"/>
      <c r="M57"/>
      <c r="N57"/>
      <c r="O57"/>
      <c r="P57"/>
      <c r="Q57"/>
      <c r="R57"/>
      <c r="S57"/>
      <c r="T57"/>
      <c r="U57"/>
    </row>
    <row r="58" spans="1:21" s="34" customFormat="1" ht="81" customHeight="1">
      <c r="A58" s="161" t="s">
        <v>324</v>
      </c>
      <c r="B58" s="182" t="s">
        <v>191</v>
      </c>
      <c r="C58" s="182" t="s">
        <v>477</v>
      </c>
      <c r="D58" s="192" t="s">
        <v>351</v>
      </c>
      <c r="E58" s="182" t="s">
        <v>311</v>
      </c>
      <c r="F58" s="182"/>
      <c r="G58" s="199"/>
      <c r="H58" s="479">
        <v>2000</v>
      </c>
      <c r="I58" s="480"/>
      <c r="J58" s="480"/>
      <c r="K58" s="481"/>
      <c r="L58"/>
      <c r="M58"/>
      <c r="N58"/>
      <c r="O58"/>
      <c r="P58"/>
      <c r="Q58"/>
      <c r="R58"/>
      <c r="S58"/>
      <c r="T58"/>
      <c r="U58"/>
    </row>
    <row r="59" spans="1:21" ht="112.5">
      <c r="A59" s="216" t="s">
        <v>325</v>
      </c>
      <c r="B59" s="192" t="s">
        <v>191</v>
      </c>
      <c r="C59" s="192" t="s">
        <v>477</v>
      </c>
      <c r="D59" s="192" t="s">
        <v>352</v>
      </c>
      <c r="E59" s="192" t="s">
        <v>182</v>
      </c>
      <c r="F59" s="192"/>
      <c r="G59" s="193"/>
      <c r="H59" s="479">
        <v>10000</v>
      </c>
      <c r="I59" s="480"/>
      <c r="J59" s="480"/>
      <c r="K59" s="481"/>
    </row>
    <row r="60" spans="1:21" ht="112.5">
      <c r="A60" s="238" t="s">
        <v>326</v>
      </c>
      <c r="B60" s="239" t="s">
        <v>191</v>
      </c>
      <c r="C60" s="239" t="s">
        <v>477</v>
      </c>
      <c r="D60" s="239" t="s">
        <v>298</v>
      </c>
      <c r="E60" s="192" t="s">
        <v>295</v>
      </c>
      <c r="F60" s="239"/>
      <c r="G60" s="240"/>
      <c r="H60" s="527"/>
      <c r="I60" s="528"/>
      <c r="J60" s="528"/>
      <c r="K60" s="529"/>
    </row>
    <row r="61" spans="1:21" s="43" customFormat="1" ht="71.45" customHeight="1">
      <c r="A61" s="252" t="s">
        <v>382</v>
      </c>
      <c r="B61" s="241" t="s">
        <v>192</v>
      </c>
      <c r="C61" s="241" t="s">
        <v>193</v>
      </c>
      <c r="D61" s="242" t="s">
        <v>340</v>
      </c>
      <c r="E61" s="192" t="s">
        <v>295</v>
      </c>
      <c r="F61" s="241"/>
      <c r="G61" s="243"/>
      <c r="H61" s="433"/>
      <c r="I61" s="433"/>
      <c r="J61" s="433"/>
      <c r="K61" s="433"/>
      <c r="L61"/>
      <c r="M61"/>
      <c r="N61"/>
      <c r="O61"/>
      <c r="P61"/>
      <c r="Q61"/>
      <c r="R61"/>
      <c r="S61"/>
      <c r="T61"/>
      <c r="U61"/>
    </row>
    <row r="62" spans="1:21" s="42" customFormat="1" ht="56.25">
      <c r="A62" s="253" t="s">
        <v>327</v>
      </c>
      <c r="B62" s="244" t="s">
        <v>192</v>
      </c>
      <c r="C62" s="245" t="s">
        <v>425</v>
      </c>
      <c r="D62" s="245" t="s">
        <v>250</v>
      </c>
      <c r="E62" s="203" t="s">
        <v>406</v>
      </c>
      <c r="F62" s="181"/>
      <c r="G62" s="183">
        <v>1000</v>
      </c>
      <c r="H62" s="493">
        <v>500</v>
      </c>
      <c r="I62" s="494"/>
      <c r="J62" s="494"/>
      <c r="K62" s="495"/>
      <c r="L62"/>
      <c r="M62"/>
      <c r="N62"/>
      <c r="O62"/>
      <c r="P62"/>
      <c r="Q62"/>
      <c r="R62"/>
      <c r="S62"/>
      <c r="T62"/>
      <c r="U62"/>
    </row>
    <row r="63" spans="1:21" s="27" customFormat="1" ht="64.5" customHeight="1">
      <c r="A63" s="254" t="s">
        <v>405</v>
      </c>
      <c r="B63" s="245" t="s">
        <v>192</v>
      </c>
      <c r="C63" s="245" t="s">
        <v>425</v>
      </c>
      <c r="D63" s="245" t="s">
        <v>250</v>
      </c>
      <c r="E63" s="203" t="s">
        <v>406</v>
      </c>
      <c r="F63" s="181"/>
      <c r="G63" s="183">
        <v>1000</v>
      </c>
      <c r="H63" s="493">
        <v>500</v>
      </c>
      <c r="I63" s="494"/>
      <c r="J63" s="494"/>
      <c r="K63" s="495"/>
      <c r="L63"/>
      <c r="M63"/>
      <c r="N63"/>
      <c r="O63"/>
      <c r="P63"/>
      <c r="Q63"/>
      <c r="R63"/>
      <c r="S63"/>
      <c r="T63"/>
      <c r="U63"/>
    </row>
    <row r="64" spans="1:21" s="27" customFormat="1" ht="56.25">
      <c r="A64" s="253" t="s">
        <v>260</v>
      </c>
      <c r="B64" s="245" t="s">
        <v>192</v>
      </c>
      <c r="C64" s="245" t="s">
        <v>420</v>
      </c>
      <c r="D64" s="245" t="s">
        <v>426</v>
      </c>
      <c r="E64" s="203" t="s">
        <v>406</v>
      </c>
      <c r="F64" s="185"/>
      <c r="G64" s="183">
        <v>2000</v>
      </c>
      <c r="H64" s="493">
        <v>2000</v>
      </c>
      <c r="I64" s="494"/>
      <c r="J64" s="494"/>
      <c r="K64" s="495"/>
      <c r="L64"/>
      <c r="M64"/>
      <c r="N64"/>
      <c r="O64"/>
      <c r="P64"/>
      <c r="Q64"/>
      <c r="R64"/>
      <c r="S64"/>
      <c r="T64"/>
      <c r="U64"/>
    </row>
    <row r="65" spans="1:21" s="27" customFormat="1" ht="72.75" customHeight="1">
      <c r="A65" s="253" t="s">
        <v>259</v>
      </c>
      <c r="B65" s="245" t="s">
        <v>192</v>
      </c>
      <c r="C65" s="245" t="s">
        <v>420</v>
      </c>
      <c r="D65" s="245" t="s">
        <v>426</v>
      </c>
      <c r="E65" s="203" t="s">
        <v>406</v>
      </c>
      <c r="F65" s="185"/>
      <c r="G65" s="183">
        <v>2000</v>
      </c>
      <c r="H65" s="493">
        <v>2000</v>
      </c>
      <c r="I65" s="494"/>
      <c r="J65" s="494"/>
      <c r="K65" s="495"/>
      <c r="L65"/>
      <c r="M65"/>
      <c r="N65"/>
      <c r="O65"/>
      <c r="P65"/>
      <c r="Q65"/>
      <c r="R65"/>
      <c r="S65"/>
      <c r="T65"/>
      <c r="U65"/>
    </row>
    <row r="66" spans="1:21" s="56" customFormat="1" ht="19.5" customHeight="1">
      <c r="A66" s="547" t="s">
        <v>328</v>
      </c>
      <c r="B66" s="548"/>
      <c r="C66" s="548"/>
      <c r="D66" s="548"/>
      <c r="E66" s="548"/>
      <c r="F66" s="548"/>
      <c r="G66" s="548"/>
      <c r="H66" s="548"/>
      <c r="I66" s="548"/>
      <c r="J66" s="548"/>
      <c r="K66" s="549"/>
      <c r="L66"/>
      <c r="M66"/>
      <c r="N66"/>
      <c r="O66"/>
      <c r="P66"/>
      <c r="Q66"/>
      <c r="R66"/>
      <c r="S66"/>
      <c r="T66"/>
      <c r="U66"/>
    </row>
    <row r="67" spans="1:21" ht="18.75">
      <c r="A67" s="414" t="s">
        <v>194</v>
      </c>
      <c r="B67" s="414"/>
      <c r="C67" s="414"/>
      <c r="D67" s="414"/>
      <c r="E67" s="414"/>
      <c r="F67" s="414"/>
      <c r="G67" s="414"/>
      <c r="H67" s="414"/>
      <c r="I67" s="414"/>
      <c r="J67" s="414"/>
      <c r="K67" s="414"/>
    </row>
    <row r="68" spans="1:21" ht="18.75">
      <c r="A68" s="414" t="s">
        <v>214</v>
      </c>
      <c r="B68" s="414"/>
      <c r="C68" s="414"/>
      <c r="D68" s="446" t="s">
        <v>33</v>
      </c>
      <c r="E68" s="446"/>
      <c r="F68" s="446"/>
      <c r="G68" s="446"/>
      <c r="H68" s="446"/>
      <c r="I68" s="446"/>
      <c r="J68" s="446"/>
      <c r="K68" s="446"/>
    </row>
    <row r="69" spans="1:21" ht="28.5" customHeight="1">
      <c r="A69" s="414" t="s">
        <v>195</v>
      </c>
      <c r="B69" s="414"/>
      <c r="C69" s="414"/>
      <c r="D69" s="414"/>
      <c r="E69" s="414"/>
      <c r="F69" s="414"/>
      <c r="G69" s="414"/>
      <c r="H69" s="414"/>
      <c r="I69" s="414"/>
      <c r="J69" s="414"/>
      <c r="K69" s="414"/>
    </row>
    <row r="70" spans="1:21" ht="37.5">
      <c r="A70" s="159" t="s">
        <v>35</v>
      </c>
      <c r="B70" s="160" t="s">
        <v>3</v>
      </c>
      <c r="C70" s="160" t="s">
        <v>4</v>
      </c>
      <c r="D70" s="415" t="s">
        <v>5</v>
      </c>
      <c r="E70" s="415"/>
      <c r="F70" s="160" t="s">
        <v>6</v>
      </c>
      <c r="G70" s="160" t="s">
        <v>36</v>
      </c>
      <c r="H70" s="462" t="s">
        <v>37</v>
      </c>
      <c r="I70" s="464"/>
      <c r="J70" s="464"/>
      <c r="K70" s="463"/>
    </row>
    <row r="71" spans="1:21" ht="75">
      <c r="A71" s="189" t="s">
        <v>196</v>
      </c>
      <c r="B71" s="154" t="s">
        <v>39</v>
      </c>
      <c r="C71" s="158" t="s">
        <v>27</v>
      </c>
      <c r="D71" s="412" t="s">
        <v>40</v>
      </c>
      <c r="E71" s="412"/>
      <c r="F71" s="154">
        <v>2020</v>
      </c>
      <c r="G71" s="154" t="s">
        <v>197</v>
      </c>
      <c r="H71" s="530"/>
      <c r="I71" s="531"/>
      <c r="J71" s="531"/>
      <c r="K71" s="532"/>
    </row>
    <row r="72" spans="1:21" ht="37.5">
      <c r="A72" s="198" t="s">
        <v>198</v>
      </c>
      <c r="B72" s="158" t="s">
        <v>56</v>
      </c>
      <c r="C72" s="158" t="s">
        <v>199</v>
      </c>
      <c r="D72" s="428">
        <v>0.05</v>
      </c>
      <c r="E72" s="428"/>
      <c r="F72" s="207">
        <v>2019</v>
      </c>
      <c r="G72" s="246">
        <v>0.2</v>
      </c>
      <c r="H72" s="533">
        <v>0.3</v>
      </c>
      <c r="I72" s="534"/>
      <c r="J72" s="534"/>
      <c r="K72" s="535"/>
    </row>
    <row r="73" spans="1:21" ht="27" customHeight="1">
      <c r="A73" s="198" t="s">
        <v>200</v>
      </c>
      <c r="B73" s="158" t="s">
        <v>11</v>
      </c>
      <c r="C73" s="158" t="s">
        <v>201</v>
      </c>
      <c r="D73" s="428">
        <v>0.48</v>
      </c>
      <c r="E73" s="428"/>
      <c r="F73" s="207">
        <v>2020</v>
      </c>
      <c r="G73" s="246">
        <v>0.57999999999999996</v>
      </c>
      <c r="H73" s="533">
        <v>0.6</v>
      </c>
      <c r="I73" s="534"/>
      <c r="J73" s="534"/>
      <c r="K73" s="535"/>
    </row>
    <row r="74" spans="1:21" ht="18.75">
      <c r="A74" s="418" t="s">
        <v>42</v>
      </c>
      <c r="B74" s="418"/>
      <c r="C74" s="418"/>
      <c r="D74" s="418" t="s">
        <v>43</v>
      </c>
      <c r="E74" s="418"/>
      <c r="F74" s="418"/>
      <c r="G74" s="419" t="s">
        <v>44</v>
      </c>
      <c r="H74" s="419"/>
      <c r="I74" s="419"/>
      <c r="J74" s="419"/>
      <c r="K74" s="419"/>
    </row>
    <row r="75" spans="1:21" ht="18.75">
      <c r="A75" s="418"/>
      <c r="B75" s="418"/>
      <c r="C75" s="418"/>
      <c r="D75" s="418"/>
      <c r="E75" s="418"/>
      <c r="F75" s="418"/>
      <c r="G75" s="163">
        <v>2024</v>
      </c>
      <c r="H75" s="459">
        <v>2025</v>
      </c>
      <c r="I75" s="460"/>
      <c r="J75" s="460"/>
      <c r="K75" s="461"/>
    </row>
    <row r="76" spans="1:21" ht="18.75">
      <c r="A76" s="412"/>
      <c r="B76" s="412"/>
      <c r="C76" s="412"/>
      <c r="D76" s="412"/>
      <c r="E76" s="412"/>
      <c r="F76" s="412"/>
      <c r="G76" s="164">
        <f>G79+G80+G81+G82+G83</f>
        <v>3290</v>
      </c>
      <c r="H76" s="521">
        <f>H79+H80+H81+H82+H83</f>
        <v>32170</v>
      </c>
      <c r="I76" s="522">
        <f t="shared" ref="I76:K76" si="3">I79+I80+I81+I82+I83</f>
        <v>0</v>
      </c>
      <c r="J76" s="522">
        <f t="shared" si="3"/>
        <v>0</v>
      </c>
      <c r="K76" s="523">
        <f t="shared" si="3"/>
        <v>0</v>
      </c>
    </row>
    <row r="77" spans="1:21" ht="56.25">
      <c r="A77" s="165" t="s">
        <v>45</v>
      </c>
      <c r="B77" s="165" t="s">
        <v>46</v>
      </c>
      <c r="C77" s="165" t="s">
        <v>47</v>
      </c>
      <c r="D77" s="165" t="s">
        <v>48</v>
      </c>
      <c r="E77" s="165" t="s">
        <v>49</v>
      </c>
      <c r="F77" s="165" t="s">
        <v>43</v>
      </c>
      <c r="G77" s="439" t="s">
        <v>50</v>
      </c>
      <c r="H77" s="439"/>
      <c r="I77" s="439"/>
      <c r="J77" s="439"/>
      <c r="K77" s="439"/>
    </row>
    <row r="78" spans="1:21" ht="18.75">
      <c r="A78" s="166"/>
      <c r="B78" s="165"/>
      <c r="C78" s="165"/>
      <c r="D78" s="165"/>
      <c r="E78" s="214"/>
      <c r="F78" s="165"/>
      <c r="G78" s="165">
        <v>2024</v>
      </c>
      <c r="H78" s="496">
        <v>2025</v>
      </c>
      <c r="I78" s="497"/>
      <c r="J78" s="497"/>
      <c r="K78" s="498"/>
    </row>
    <row r="79" spans="1:21" ht="74.25" customHeight="1">
      <c r="A79" s="216" t="s">
        <v>202</v>
      </c>
      <c r="B79" s="192" t="s">
        <v>192</v>
      </c>
      <c r="C79" s="192" t="s">
        <v>203</v>
      </c>
      <c r="D79" s="192" t="s">
        <v>291</v>
      </c>
      <c r="E79" s="192" t="s">
        <v>295</v>
      </c>
      <c r="F79" s="192"/>
      <c r="G79" s="193"/>
      <c r="H79" s="524"/>
      <c r="I79" s="525"/>
      <c r="J79" s="525"/>
      <c r="K79" s="526"/>
    </row>
    <row r="80" spans="1:21" s="27" customFormat="1" ht="74.25" customHeight="1">
      <c r="A80" s="184" t="s">
        <v>329</v>
      </c>
      <c r="B80" s="185" t="s">
        <v>192</v>
      </c>
      <c r="C80" s="185" t="s">
        <v>52</v>
      </c>
      <c r="D80" s="185" t="s">
        <v>291</v>
      </c>
      <c r="E80" s="192" t="s">
        <v>245</v>
      </c>
      <c r="F80" s="185"/>
      <c r="G80" s="186">
        <v>2920</v>
      </c>
      <c r="H80" s="550">
        <v>1800</v>
      </c>
      <c r="I80" s="551"/>
      <c r="J80" s="551"/>
      <c r="K80" s="552"/>
      <c r="L80"/>
      <c r="M80"/>
      <c r="N80"/>
      <c r="O80"/>
      <c r="P80"/>
      <c r="Q80"/>
      <c r="R80"/>
      <c r="S80"/>
      <c r="T80"/>
      <c r="U80"/>
    </row>
    <row r="81" spans="1:11" ht="79.5" customHeight="1">
      <c r="A81" s="184" t="s">
        <v>452</v>
      </c>
      <c r="B81" s="181" t="s">
        <v>82</v>
      </c>
      <c r="C81" s="192" t="s">
        <v>204</v>
      </c>
      <c r="D81" s="192" t="s">
        <v>291</v>
      </c>
      <c r="E81" s="192" t="s">
        <v>245</v>
      </c>
      <c r="F81" s="192"/>
      <c r="G81" s="206">
        <v>370</v>
      </c>
      <c r="H81" s="537">
        <v>370</v>
      </c>
      <c r="I81" s="538"/>
      <c r="J81" s="538"/>
      <c r="K81" s="539"/>
    </row>
    <row r="82" spans="1:11" ht="42.75" customHeight="1">
      <c r="A82" s="216" t="s">
        <v>366</v>
      </c>
      <c r="B82" s="192" t="s">
        <v>192</v>
      </c>
      <c r="C82" s="192" t="s">
        <v>205</v>
      </c>
      <c r="D82" s="192" t="s">
        <v>250</v>
      </c>
      <c r="E82" s="192" t="s">
        <v>295</v>
      </c>
      <c r="F82" s="192"/>
      <c r="G82" s="193"/>
      <c r="H82" s="524"/>
      <c r="I82" s="525"/>
      <c r="J82" s="525"/>
      <c r="K82" s="526"/>
    </row>
    <row r="83" spans="1:11" ht="47.25" customHeight="1">
      <c r="A83" s="216" t="s">
        <v>367</v>
      </c>
      <c r="B83" s="192" t="s">
        <v>192</v>
      </c>
      <c r="C83" s="192" t="s">
        <v>83</v>
      </c>
      <c r="D83" s="203" t="s">
        <v>250</v>
      </c>
      <c r="E83" s="203" t="s">
        <v>182</v>
      </c>
      <c r="F83" s="192"/>
      <c r="G83" s="193"/>
      <c r="H83" s="524">
        <v>30000</v>
      </c>
      <c r="I83" s="525"/>
      <c r="J83" s="525"/>
      <c r="K83" s="526"/>
    </row>
    <row r="84" spans="1:11" ht="18.75">
      <c r="A84" s="421" t="s">
        <v>212</v>
      </c>
      <c r="B84" s="421"/>
      <c r="C84" s="421"/>
      <c r="D84" s="421"/>
      <c r="E84" s="421"/>
      <c r="F84" s="421"/>
      <c r="G84" s="421"/>
      <c r="H84" s="421"/>
      <c r="I84" s="421"/>
      <c r="J84" s="421"/>
      <c r="K84" s="421"/>
    </row>
    <row r="85" spans="1:11" ht="18.75">
      <c r="A85" s="414" t="s">
        <v>1</v>
      </c>
      <c r="B85" s="414"/>
      <c r="C85" s="414"/>
      <c r="D85" s="414"/>
      <c r="E85" s="414"/>
      <c r="F85" s="414"/>
      <c r="G85" s="414"/>
      <c r="H85" s="414"/>
      <c r="I85" s="414"/>
      <c r="J85" s="414"/>
      <c r="K85" s="414"/>
    </row>
    <row r="86" spans="1:11" ht="18.75">
      <c r="A86" s="414" t="s">
        <v>213</v>
      </c>
      <c r="B86" s="414"/>
      <c r="C86" s="414"/>
      <c r="D86" s="414" t="s">
        <v>206</v>
      </c>
      <c r="E86" s="414"/>
      <c r="F86" s="414"/>
      <c r="G86" s="414"/>
      <c r="H86" s="414"/>
      <c r="I86" s="414"/>
      <c r="J86" s="414"/>
      <c r="K86" s="414"/>
    </row>
    <row r="87" spans="1:11" ht="18.75">
      <c r="A87" s="414" t="s">
        <v>123</v>
      </c>
      <c r="B87" s="414"/>
      <c r="C87" s="414"/>
      <c r="D87" s="414"/>
      <c r="E87" s="414"/>
      <c r="F87" s="414"/>
      <c r="G87" s="414"/>
      <c r="H87" s="414"/>
      <c r="I87" s="414"/>
      <c r="J87" s="414"/>
      <c r="K87" s="414"/>
    </row>
    <row r="88" spans="1:11" ht="37.5">
      <c r="A88" s="159" t="s">
        <v>35</v>
      </c>
      <c r="B88" s="160" t="s">
        <v>3</v>
      </c>
      <c r="C88" s="160" t="s">
        <v>4</v>
      </c>
      <c r="D88" s="415" t="s">
        <v>5</v>
      </c>
      <c r="E88" s="415"/>
      <c r="F88" s="160" t="s">
        <v>6</v>
      </c>
      <c r="G88" s="247" t="s">
        <v>36</v>
      </c>
      <c r="H88" s="462" t="s">
        <v>37</v>
      </c>
      <c r="I88" s="464"/>
      <c r="J88" s="464"/>
      <c r="K88" s="463"/>
    </row>
    <row r="89" spans="1:11" ht="31.5" customHeight="1">
      <c r="A89" s="198" t="s">
        <v>207</v>
      </c>
      <c r="B89" s="158" t="s">
        <v>39</v>
      </c>
      <c r="C89" s="158" t="s">
        <v>9</v>
      </c>
      <c r="D89" s="431" t="s">
        <v>40</v>
      </c>
      <c r="E89" s="431"/>
      <c r="F89" s="207">
        <v>2020</v>
      </c>
      <c r="G89" s="207"/>
      <c r="H89" s="536" t="s">
        <v>41</v>
      </c>
      <c r="I89" s="518"/>
      <c r="J89" s="518"/>
      <c r="K89" s="519"/>
    </row>
    <row r="90" spans="1:11" ht="30.75" customHeight="1">
      <c r="A90" s="198" t="s">
        <v>208</v>
      </c>
      <c r="B90" s="158" t="s">
        <v>39</v>
      </c>
      <c r="C90" s="158" t="s">
        <v>9</v>
      </c>
      <c r="D90" s="431" t="s">
        <v>40</v>
      </c>
      <c r="E90" s="431"/>
      <c r="F90" s="207">
        <v>2020</v>
      </c>
      <c r="G90" s="207"/>
      <c r="H90" s="536" t="s">
        <v>41</v>
      </c>
      <c r="I90" s="518"/>
      <c r="J90" s="518"/>
      <c r="K90" s="519"/>
    </row>
    <row r="91" spans="1:11" ht="18.75">
      <c r="A91" s="418" t="s">
        <v>42</v>
      </c>
      <c r="B91" s="418"/>
      <c r="C91" s="418"/>
      <c r="D91" s="418" t="s">
        <v>43</v>
      </c>
      <c r="E91" s="418"/>
      <c r="F91" s="418"/>
      <c r="G91" s="419" t="s">
        <v>44</v>
      </c>
      <c r="H91" s="419"/>
      <c r="I91" s="419"/>
      <c r="J91" s="419"/>
      <c r="K91" s="419"/>
    </row>
    <row r="92" spans="1:11" ht="18.75">
      <c r="A92" s="418"/>
      <c r="B92" s="418"/>
      <c r="C92" s="418"/>
      <c r="D92" s="418"/>
      <c r="E92" s="418"/>
      <c r="F92" s="418"/>
      <c r="G92" s="163">
        <v>2024</v>
      </c>
      <c r="H92" s="459">
        <v>2025</v>
      </c>
      <c r="I92" s="460"/>
      <c r="J92" s="460"/>
      <c r="K92" s="461"/>
    </row>
    <row r="93" spans="1:11" ht="18.75">
      <c r="A93" s="412"/>
      <c r="B93" s="412"/>
      <c r="C93" s="412"/>
      <c r="D93" s="412"/>
      <c r="E93" s="412"/>
      <c r="F93" s="412"/>
      <c r="G93" s="164">
        <f>G96+G97+G98</f>
        <v>14262</v>
      </c>
      <c r="H93" s="537">
        <f>H96+H97+H98</f>
        <v>4560</v>
      </c>
      <c r="I93" s="538">
        <f t="shared" ref="I93:K93" si="4">I96+I97+I98</f>
        <v>0</v>
      </c>
      <c r="J93" s="538">
        <f t="shared" si="4"/>
        <v>0</v>
      </c>
      <c r="K93" s="539">
        <f t="shared" si="4"/>
        <v>0</v>
      </c>
    </row>
    <row r="94" spans="1:11" ht="56.25">
      <c r="A94" s="165" t="s">
        <v>45</v>
      </c>
      <c r="B94" s="165" t="s">
        <v>46</v>
      </c>
      <c r="C94" s="165" t="s">
        <v>47</v>
      </c>
      <c r="D94" s="165" t="s">
        <v>48</v>
      </c>
      <c r="E94" s="165" t="s">
        <v>49</v>
      </c>
      <c r="F94" s="165" t="s">
        <v>43</v>
      </c>
      <c r="G94" s="439" t="s">
        <v>50</v>
      </c>
      <c r="H94" s="439"/>
      <c r="I94" s="439"/>
      <c r="J94" s="439"/>
      <c r="K94" s="439"/>
    </row>
    <row r="95" spans="1:11" ht="18.75">
      <c r="A95" s="166"/>
      <c r="B95" s="165"/>
      <c r="C95" s="165"/>
      <c r="D95" s="165"/>
      <c r="E95" s="214"/>
      <c r="F95" s="165"/>
      <c r="G95" s="165">
        <v>2024</v>
      </c>
      <c r="H95" s="496">
        <v>2025</v>
      </c>
      <c r="I95" s="497"/>
      <c r="J95" s="497"/>
      <c r="K95" s="498"/>
    </row>
    <row r="96" spans="1:11" ht="74.25" customHeight="1">
      <c r="A96" s="216" t="s">
        <v>209</v>
      </c>
      <c r="B96" s="192" t="s">
        <v>51</v>
      </c>
      <c r="C96" s="192" t="s">
        <v>52</v>
      </c>
      <c r="D96" s="192" t="s">
        <v>291</v>
      </c>
      <c r="E96" s="192" t="s">
        <v>245</v>
      </c>
      <c r="F96" s="192"/>
      <c r="G96" s="193"/>
      <c r="H96" s="537">
        <v>4560</v>
      </c>
      <c r="I96" s="538"/>
      <c r="J96" s="538"/>
      <c r="K96" s="539"/>
    </row>
    <row r="97" spans="1:12" ht="71.25" customHeight="1">
      <c r="A97" s="216" t="s">
        <v>210</v>
      </c>
      <c r="B97" s="192" t="s">
        <v>51</v>
      </c>
      <c r="C97" s="192" t="s">
        <v>332</v>
      </c>
      <c r="D97" s="192" t="s">
        <v>244</v>
      </c>
      <c r="E97" s="203" t="s">
        <v>408</v>
      </c>
      <c r="F97" s="192"/>
      <c r="G97" s="221">
        <v>9000</v>
      </c>
      <c r="H97" s="524"/>
      <c r="I97" s="525"/>
      <c r="J97" s="525"/>
      <c r="K97" s="526"/>
    </row>
    <row r="98" spans="1:12" s="95" customFormat="1" ht="71.25" customHeight="1">
      <c r="A98" s="204" t="s">
        <v>473</v>
      </c>
      <c r="B98" s="203" t="s">
        <v>51</v>
      </c>
      <c r="C98" s="203" t="s">
        <v>273</v>
      </c>
      <c r="D98" s="203" t="s">
        <v>94</v>
      </c>
      <c r="E98" s="181" t="s">
        <v>375</v>
      </c>
      <c r="F98" s="203"/>
      <c r="G98" s="221">
        <v>5262</v>
      </c>
      <c r="H98" s="524"/>
      <c r="I98" s="525"/>
      <c r="J98" s="525"/>
      <c r="K98" s="526"/>
      <c r="L98" s="115"/>
    </row>
    <row r="99" spans="1:12" s="95" customFormat="1" ht="21" customHeight="1">
      <c r="A99" s="255"/>
      <c r="B99" s="256"/>
      <c r="C99" s="256"/>
      <c r="D99" s="256"/>
      <c r="E99" s="256"/>
      <c r="F99" s="256"/>
      <c r="G99" s="257"/>
      <c r="H99" s="257"/>
      <c r="I99" s="257"/>
      <c r="J99" s="257"/>
      <c r="K99" s="258"/>
      <c r="L99" s="116"/>
    </row>
    <row r="100" spans="1:12" ht="21" customHeight="1">
      <c r="A100" s="259"/>
      <c r="B100" s="248"/>
      <c r="C100" s="248"/>
      <c r="D100" s="248"/>
      <c r="E100" s="248"/>
      <c r="F100" s="248"/>
      <c r="G100" s="248"/>
      <c r="H100" s="248">
        <v>2024</v>
      </c>
      <c r="I100" s="248">
        <v>2025</v>
      </c>
      <c r="J100" s="248" t="s">
        <v>493</v>
      </c>
      <c r="K100" s="260"/>
    </row>
    <row r="101" spans="1:12" ht="21" customHeight="1">
      <c r="A101" s="261"/>
      <c r="B101" s="262"/>
      <c r="C101" s="248"/>
      <c r="D101" s="248"/>
      <c r="E101" s="248"/>
      <c r="F101" s="248"/>
      <c r="G101" s="226" t="s">
        <v>494</v>
      </c>
      <c r="H101" s="227">
        <f>G15+G32+G52+G76+G93</f>
        <v>42280.31</v>
      </c>
      <c r="I101" s="227">
        <f>H15+H32+H52+H76+H93</f>
        <v>83478.070000000007</v>
      </c>
      <c r="J101" s="227">
        <f>H101+I101</f>
        <v>125758.38</v>
      </c>
      <c r="K101" s="260"/>
    </row>
    <row r="102" spans="1:12" ht="61.15" customHeight="1">
      <c r="A102" s="261"/>
      <c r="B102" s="262"/>
      <c r="C102" s="248"/>
      <c r="D102" s="248"/>
      <c r="E102" s="248"/>
      <c r="F102" s="248"/>
      <c r="G102" s="248"/>
      <c r="H102" s="249"/>
      <c r="I102" s="249"/>
      <c r="J102" s="249"/>
      <c r="K102" s="260"/>
    </row>
    <row r="103" spans="1:12" ht="60.75" customHeight="1">
      <c r="A103" s="482" t="s">
        <v>501</v>
      </c>
      <c r="B103" s="542"/>
      <c r="C103" s="542"/>
      <c r="D103" s="542"/>
      <c r="E103" s="542"/>
      <c r="F103" s="542"/>
      <c r="G103" s="542"/>
      <c r="H103" s="542"/>
      <c r="I103" s="542"/>
      <c r="J103" s="542"/>
      <c r="K103" s="543"/>
    </row>
    <row r="104" spans="1:12" ht="18.75">
      <c r="A104" s="259"/>
      <c r="B104" s="248"/>
      <c r="C104" s="248"/>
      <c r="D104" s="248"/>
      <c r="E104" s="248"/>
      <c r="F104" s="248"/>
      <c r="G104" s="248"/>
      <c r="H104" s="248"/>
      <c r="I104" s="248"/>
      <c r="J104" s="248"/>
      <c r="K104" s="260"/>
    </row>
    <row r="105" spans="1:12" ht="160.5" customHeight="1">
      <c r="A105" s="482" t="s">
        <v>456</v>
      </c>
      <c r="B105" s="483"/>
      <c r="C105" s="483"/>
      <c r="D105" s="483"/>
      <c r="E105" s="483"/>
      <c r="F105" s="483"/>
      <c r="G105" s="483"/>
      <c r="H105" s="483"/>
      <c r="I105" s="483"/>
      <c r="J105" s="483"/>
      <c r="K105" s="484"/>
    </row>
    <row r="106" spans="1:12" ht="18.75">
      <c r="A106" s="259"/>
      <c r="B106" s="248"/>
      <c r="C106" s="248"/>
      <c r="D106" s="248"/>
      <c r="E106" s="248"/>
      <c r="F106" s="248"/>
      <c r="G106" s="248"/>
      <c r="H106" s="248"/>
      <c r="I106" s="248"/>
      <c r="J106" s="248"/>
      <c r="K106" s="260"/>
    </row>
    <row r="107" spans="1:12" ht="18.75">
      <c r="A107" s="544" t="s">
        <v>458</v>
      </c>
      <c r="B107" s="545"/>
      <c r="C107" s="545"/>
      <c r="D107" s="545"/>
      <c r="E107" s="545"/>
      <c r="F107" s="545"/>
      <c r="G107" s="545"/>
      <c r="H107" s="545"/>
      <c r="I107" s="545"/>
      <c r="J107" s="545"/>
      <c r="K107" s="546"/>
    </row>
  </sheetData>
  <mergeCells count="148">
    <mergeCell ref="H98:K98"/>
    <mergeCell ref="B18:B19"/>
    <mergeCell ref="C18:C19"/>
    <mergeCell ref="D18:D19"/>
    <mergeCell ref="H19:K19"/>
    <mergeCell ref="A93:C93"/>
    <mergeCell ref="D93:F93"/>
    <mergeCell ref="H96:K96"/>
    <mergeCell ref="A69:K69"/>
    <mergeCell ref="A45:K45"/>
    <mergeCell ref="G53:K53"/>
    <mergeCell ref="H51:K51"/>
    <mergeCell ref="H52:K52"/>
    <mergeCell ref="A50:C51"/>
    <mergeCell ref="D50:F51"/>
    <mergeCell ref="D73:E73"/>
    <mergeCell ref="H70:K70"/>
    <mergeCell ref="H75:K75"/>
    <mergeCell ref="H76:K76"/>
    <mergeCell ref="A76:C76"/>
    <mergeCell ref="G74:K74"/>
    <mergeCell ref="A74:C75"/>
    <mergeCell ref="D74:F75"/>
    <mergeCell ref="H43:K43"/>
    <mergeCell ref="H64:K64"/>
    <mergeCell ref="H65:K65"/>
    <mergeCell ref="D72:E72"/>
    <mergeCell ref="D70:E70"/>
    <mergeCell ref="H63:K63"/>
    <mergeCell ref="H88:K88"/>
    <mergeCell ref="D49:E49"/>
    <mergeCell ref="A103:K103"/>
    <mergeCell ref="A107:K107"/>
    <mergeCell ref="D76:F76"/>
    <mergeCell ref="A66:K66"/>
    <mergeCell ref="H80:K80"/>
    <mergeCell ref="A86:C86"/>
    <mergeCell ref="A87:K87"/>
    <mergeCell ref="D88:E88"/>
    <mergeCell ref="A67:K67"/>
    <mergeCell ref="G77:K77"/>
    <mergeCell ref="A68:C68"/>
    <mergeCell ref="D68:K68"/>
    <mergeCell ref="D71:E71"/>
    <mergeCell ref="H62:K62"/>
    <mergeCell ref="A52:C52"/>
    <mergeCell ref="D52:F52"/>
    <mergeCell ref="H58:K58"/>
    <mergeCell ref="H40:K40"/>
    <mergeCell ref="B20:B21"/>
    <mergeCell ref="D28:E28"/>
    <mergeCell ref="G33:K33"/>
    <mergeCell ref="H34:K34"/>
    <mergeCell ref="G50:K50"/>
    <mergeCell ref="A25:K25"/>
    <mergeCell ref="A26:C26"/>
    <mergeCell ref="D26:K26"/>
    <mergeCell ref="A47:K47"/>
    <mergeCell ref="H48:K48"/>
    <mergeCell ref="H38:K38"/>
    <mergeCell ref="H39:K39"/>
    <mergeCell ref="H32:K32"/>
    <mergeCell ref="H31:K31"/>
    <mergeCell ref="D48:E48"/>
    <mergeCell ref="G91:K91"/>
    <mergeCell ref="H79:K79"/>
    <mergeCell ref="H81:K81"/>
    <mergeCell ref="D91:F92"/>
    <mergeCell ref="G94:K94"/>
    <mergeCell ref="H92:K92"/>
    <mergeCell ref="D86:K86"/>
    <mergeCell ref="D89:E89"/>
    <mergeCell ref="D90:E90"/>
    <mergeCell ref="A84:K84"/>
    <mergeCell ref="A91:C92"/>
    <mergeCell ref="A85:K85"/>
    <mergeCell ref="A15:C15"/>
    <mergeCell ref="D15:F15"/>
    <mergeCell ref="H11:K11"/>
    <mergeCell ref="H12:K12"/>
    <mergeCell ref="H14:K14"/>
    <mergeCell ref="H15:K15"/>
    <mergeCell ref="H97:K97"/>
    <mergeCell ref="H95:K95"/>
    <mergeCell ref="H55:K55"/>
    <mergeCell ref="H56:K56"/>
    <mergeCell ref="H59:K59"/>
    <mergeCell ref="H60:K60"/>
    <mergeCell ref="H54:K54"/>
    <mergeCell ref="H49:K49"/>
    <mergeCell ref="H71:K71"/>
    <mergeCell ref="H72:K72"/>
    <mergeCell ref="H73:K73"/>
    <mergeCell ref="H89:K89"/>
    <mergeCell ref="H90:K90"/>
    <mergeCell ref="H82:K82"/>
    <mergeCell ref="H83:K83"/>
    <mergeCell ref="H93:K93"/>
    <mergeCell ref="H61:K61"/>
    <mergeCell ref="H78:K78"/>
    <mergeCell ref="A9:K9"/>
    <mergeCell ref="D10:E10"/>
    <mergeCell ref="C20:C21"/>
    <mergeCell ref="D46:K46"/>
    <mergeCell ref="A18:A19"/>
    <mergeCell ref="A27:K27"/>
    <mergeCell ref="A44:K44"/>
    <mergeCell ref="H28:K28"/>
    <mergeCell ref="H29:K29"/>
    <mergeCell ref="H36:K36"/>
    <mergeCell ref="H41:K41"/>
    <mergeCell ref="D29:E29"/>
    <mergeCell ref="A46:C46"/>
    <mergeCell ref="G30:K30"/>
    <mergeCell ref="A32:C32"/>
    <mergeCell ref="D32:F32"/>
    <mergeCell ref="H42:K42"/>
    <mergeCell ref="H35:K35"/>
    <mergeCell ref="H37:K37"/>
    <mergeCell ref="D11:E11"/>
    <mergeCell ref="D12:E12"/>
    <mergeCell ref="A13:C14"/>
    <mergeCell ref="D13:F14"/>
    <mergeCell ref="G13:K13"/>
    <mergeCell ref="H57:K57"/>
    <mergeCell ref="A105:K105"/>
    <mergeCell ref="A1:K1"/>
    <mergeCell ref="A2:K2"/>
    <mergeCell ref="A3:K3"/>
    <mergeCell ref="A4:E4"/>
    <mergeCell ref="A5:E5"/>
    <mergeCell ref="A6:K6"/>
    <mergeCell ref="H10:K10"/>
    <mergeCell ref="A30:C31"/>
    <mergeCell ref="D30:F31"/>
    <mergeCell ref="D20:D21"/>
    <mergeCell ref="H21:K21"/>
    <mergeCell ref="H22:K22"/>
    <mergeCell ref="H20:K20"/>
    <mergeCell ref="G16:K16"/>
    <mergeCell ref="A24:K24"/>
    <mergeCell ref="A7:K7"/>
    <mergeCell ref="A8:C8"/>
    <mergeCell ref="D8:K8"/>
    <mergeCell ref="H17:K17"/>
    <mergeCell ref="H18:K18"/>
    <mergeCell ref="H23:K23"/>
    <mergeCell ref="A20:A21"/>
  </mergeCells>
  <hyperlinks>
    <hyperlink ref="A24" r:id="rId1" location="_ftn8" display="applewebdata://386F8AF7-D84A-4B7F-9C02-5087CE11D61E/ - _ftn8"/>
  </hyperlinks>
  <pageMargins left="0.2" right="0.2" top="0.75" bottom="0.75" header="0.3" footer="0.3"/>
  <pageSetup paperSize="9" scale="42"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E6" sqref="A1:E6"/>
    </sheetView>
  </sheetViews>
  <sheetFormatPr defaultColWidth="11.25" defaultRowHeight="15.75"/>
  <cols>
    <col min="1" max="1" width="4.25" customWidth="1"/>
    <col min="2" max="2" width="33.75" customWidth="1"/>
    <col min="3" max="5" width="19.75" customWidth="1"/>
  </cols>
  <sheetData>
    <row r="1" spans="1:5">
      <c r="B1" s="125" t="s">
        <v>488</v>
      </c>
      <c r="C1" s="126">
        <v>2024</v>
      </c>
      <c r="D1" s="126">
        <v>2025</v>
      </c>
      <c r="E1" s="126" t="s">
        <v>495</v>
      </c>
    </row>
    <row r="2" spans="1:5" ht="25.5">
      <c r="A2" s="125">
        <v>1</v>
      </c>
      <c r="B2" s="127" t="s">
        <v>489</v>
      </c>
      <c r="C2" s="128">
        <f>'Посебни циљ 1'!H113</f>
        <v>109138.28000000001</v>
      </c>
      <c r="D2" s="128">
        <f>'Посебни циљ 1'!I113</f>
        <v>40668</v>
      </c>
      <c r="E2" s="129">
        <f>C2+D2</f>
        <v>149806.28000000003</v>
      </c>
    </row>
    <row r="3" spans="1:5" ht="25.5">
      <c r="A3" s="125">
        <v>2</v>
      </c>
      <c r="B3" s="127" t="s">
        <v>490</v>
      </c>
      <c r="C3" s="128">
        <f>'Посебни циљ 2'!H80</f>
        <v>75176</v>
      </c>
      <c r="D3" s="128">
        <f>'Посебни циљ 2'!I80</f>
        <v>21803</v>
      </c>
      <c r="E3" s="129">
        <f t="shared" ref="E3:E5" si="0">C3+D3</f>
        <v>96979</v>
      </c>
    </row>
    <row r="4" spans="1:5" ht="25.5">
      <c r="A4" s="125">
        <v>3</v>
      </c>
      <c r="B4" s="127" t="s">
        <v>491</v>
      </c>
      <c r="C4" s="128">
        <f>'Посебни циљ 3'!H113</f>
        <v>53387.55</v>
      </c>
      <c r="D4" s="128">
        <f>'Посебни циљ 3'!I113</f>
        <v>82271.88</v>
      </c>
      <c r="E4" s="129">
        <f t="shared" si="0"/>
        <v>135659.43</v>
      </c>
    </row>
    <row r="5" spans="1:5" ht="38.25">
      <c r="A5" s="125">
        <v>4</v>
      </c>
      <c r="B5" s="127" t="s">
        <v>492</v>
      </c>
      <c r="C5" s="128">
        <f>'Посебни циљ 4'!H101</f>
        <v>42280.31</v>
      </c>
      <c r="D5" s="128">
        <f>'Посебни циљ 4'!I101</f>
        <v>83478.070000000007</v>
      </c>
      <c r="E5" s="129">
        <f t="shared" si="0"/>
        <v>125758.38</v>
      </c>
    </row>
    <row r="6" spans="1:5">
      <c r="B6" s="130"/>
      <c r="C6" s="131">
        <f>SUM(C2:C5)</f>
        <v>279982.14</v>
      </c>
      <c r="D6" s="131">
        <f t="shared" ref="D6" si="1">SUM(D2:D5)</f>
        <v>228220.95</v>
      </c>
      <c r="E6" s="123">
        <f>E5+E4+E3+E2</f>
        <v>508203.09</v>
      </c>
    </row>
  </sheetData>
  <pageMargins left="0.2" right="0.2" top="0.75" bottom="0.75" header="0.3" footer="0.3"/>
  <pageSetup scale="96"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ADCEB8184A204D8954175542BA33E1" ma:contentTypeVersion="13" ma:contentTypeDescription="Create a new document." ma:contentTypeScope="" ma:versionID="382c49f783217e06f6651bd2dcf14b2d">
  <xsd:schema xmlns:xsd="http://www.w3.org/2001/XMLSchema" xmlns:xs="http://www.w3.org/2001/XMLSchema" xmlns:p="http://schemas.microsoft.com/office/2006/metadata/properties" xmlns:ns2="0b9f782b-6555-4c70-ab62-a2e84627f3cc" xmlns:ns3="e1d928ad-8fcd-4c9f-9639-bb1e055219af" targetNamespace="http://schemas.microsoft.com/office/2006/metadata/properties" ma:root="true" ma:fieldsID="86dcfc6a82cad1392d3b92fb9fe8d634" ns2:_="" ns3:_="">
    <xsd:import namespace="0b9f782b-6555-4c70-ab62-a2e84627f3cc"/>
    <xsd:import namespace="e1d928ad-8fcd-4c9f-9639-bb1e055219a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9f782b-6555-4c70-ab62-a2e84627f3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eb37d50-2a46-435d-99da-0464c82fad9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d928ad-8fcd-4c9f-9639-bb1e055219a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38c8016-95c5-4df6-b76f-7ae3abb5fbac}" ma:internalName="TaxCatchAll" ma:showField="CatchAllData" ma:web="e1d928ad-8fcd-4c9f-9639-bb1e055219a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1d928ad-8fcd-4c9f-9639-bb1e055219af">
      <UserInfo>
        <DisplayName>Edi Majstorovic</DisplayName>
        <AccountId>16</AccountId>
        <AccountType/>
      </UserInfo>
      <UserInfo>
        <DisplayName>Novak Gajic</DisplayName>
        <AccountId>24</AccountId>
        <AccountType/>
      </UserInfo>
    </SharedWithUsers>
    <lcf76f155ced4ddcb4097134ff3c332f xmlns="0b9f782b-6555-4c70-ab62-a2e84627f3cc">
      <Terms xmlns="http://schemas.microsoft.com/office/infopath/2007/PartnerControls"/>
    </lcf76f155ced4ddcb4097134ff3c332f>
    <TaxCatchAll xmlns="e1d928ad-8fcd-4c9f-9639-bb1e055219af" xsi:nil="true"/>
  </documentManagement>
</p:properties>
</file>

<file path=customXml/itemProps1.xml><?xml version="1.0" encoding="utf-8"?>
<ds:datastoreItem xmlns:ds="http://schemas.openxmlformats.org/officeDocument/2006/customXml" ds:itemID="{D3E6EF2D-0B66-49AC-86D5-510527CB634F}">
  <ds:schemaRefs>
    <ds:schemaRef ds:uri="http://schemas.microsoft.com/office/2006/metadata/contentType"/>
    <ds:schemaRef ds:uri="http://schemas.microsoft.com/office/2006/metadata/properties/metaAttributes"/>
    <ds:schemaRef ds:uri="http://www.w3.org/2000/xmlns/"/>
    <ds:schemaRef ds:uri="http://www.w3.org/2001/XMLSchema"/>
    <ds:schemaRef ds:uri="0b9f782b-6555-4c70-ab62-a2e84627f3cc"/>
    <ds:schemaRef ds:uri="e1d928ad-8fcd-4c9f-9639-bb1e055219a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322E6B-87C6-4A63-B409-AE4EEC43AE6B}">
  <ds:schemaRefs>
    <ds:schemaRef ds:uri="http://schemas.microsoft.com/sharepoint/v3/contenttype/forms"/>
  </ds:schemaRefs>
</ds:datastoreItem>
</file>

<file path=customXml/itemProps3.xml><?xml version="1.0" encoding="utf-8"?>
<ds:datastoreItem xmlns:ds="http://schemas.openxmlformats.org/officeDocument/2006/customXml" ds:itemID="{04982C71-7989-4941-B1F6-E926CBD51676}">
  <ds:schemaRef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0b9f782b-6555-4c70-ab62-a2e84627f3cc"/>
    <ds:schemaRef ds:uri="http://schemas.microsoft.com/office/infopath/2007/PartnerControls"/>
    <ds:schemaRef ds:uri="e1d928ad-8fcd-4c9f-9639-bb1e055219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Општи циљ</vt:lpstr>
      <vt:lpstr>Посебни циљ 1</vt:lpstr>
      <vt:lpstr>Посебни циљ 2</vt:lpstr>
      <vt:lpstr>Посебни циљ 3</vt:lpstr>
      <vt:lpstr>Посебни циљ 4</vt:lpstr>
      <vt:lpstr>Буџет по циљевима</vt:lpstr>
      <vt:lpstr>'Општи циљ'!_ftnref2</vt:lpstr>
      <vt:lpstr>'Општи циљ'!_ftnref4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Tarbuk</dc:creator>
  <cp:lastModifiedBy>Jelena Milovanović1</cp:lastModifiedBy>
  <cp:revision/>
  <cp:lastPrinted>2024-02-01T08:53:01Z</cp:lastPrinted>
  <dcterms:created xsi:type="dcterms:W3CDTF">2021-07-23T06:42:29Z</dcterms:created>
  <dcterms:modified xsi:type="dcterms:W3CDTF">2024-02-01T09:00:03Z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0x010100EBC3791EFDB56A4D8F094FE776AC5438</vt:lpwstr>
  </property>
  <property fmtid="{D5CDD505-2E9C-101B-9397-08002B2CF9AE}" pid="3" name="MediaServiceImageTags">
    <vt:lpwstr/>
  </property>
</Properties>
</file>